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8" activeTab="0"/>
  </bookViews>
  <sheets>
    <sheet name="体检人员结果公示" sheetId="1" r:id="rId1"/>
  </sheets>
  <definedNames>
    <definedName name="_xlnm.Print_Titles" localSheetId="0">'体检人员结果公示'!$2:$3</definedName>
    <definedName name="_xlnm._FilterDatabase" localSheetId="0" hidden="1">'体检人员结果公示'!$A$3:$S$86</definedName>
  </definedNames>
  <calcPr fullCalcOnLoad="1"/>
</workbook>
</file>

<file path=xl/sharedStrings.xml><?xml version="1.0" encoding="utf-8"?>
<sst xmlns="http://schemas.openxmlformats.org/spreadsheetml/2006/main" count="999" uniqueCount="304">
  <si>
    <t>附件</t>
  </si>
  <si>
    <t>营山县2023年上半年公开招聘教师拟聘人员公示名册</t>
  </si>
  <si>
    <t>序号</t>
  </si>
  <si>
    <t>姓名</t>
  </si>
  <si>
    <t>性别</t>
  </si>
  <si>
    <t>年龄</t>
  </si>
  <si>
    <t>职位名称</t>
  </si>
  <si>
    <t>准考证号</t>
  </si>
  <si>
    <t>学历</t>
  </si>
  <si>
    <t>专业</t>
  </si>
  <si>
    <t>毕业时间</t>
  </si>
  <si>
    <t>教师资格证</t>
  </si>
  <si>
    <t>普通话</t>
  </si>
  <si>
    <t>审核结论</t>
  </si>
  <si>
    <t>面试成绩</t>
  </si>
  <si>
    <t>笔试总成绩</t>
  </si>
  <si>
    <t>考试总成绩</t>
  </si>
  <si>
    <t>排名</t>
  </si>
  <si>
    <t>体检结果</t>
  </si>
  <si>
    <t>考察结论</t>
  </si>
  <si>
    <t>备注</t>
  </si>
  <si>
    <t>杨宇</t>
  </si>
  <si>
    <t>女</t>
  </si>
  <si>
    <t>初中英语教师</t>
  </si>
  <si>
    <t>5411111112104</t>
  </si>
  <si>
    <t>本科</t>
  </si>
  <si>
    <t>英语</t>
  </si>
  <si>
    <t>2021.06</t>
  </si>
  <si>
    <t>初中英语</t>
  </si>
  <si>
    <t>一乙</t>
  </si>
  <si>
    <t>合格</t>
  </si>
  <si>
    <t>邹群芳</t>
  </si>
  <si>
    <t>5411111051426</t>
  </si>
  <si>
    <t>2023.06</t>
  </si>
  <si>
    <t>高中英语</t>
  </si>
  <si>
    <t>二甲</t>
  </si>
  <si>
    <t>陈春艳</t>
  </si>
  <si>
    <t>5411111042103</t>
  </si>
  <si>
    <t>2018.06</t>
  </si>
  <si>
    <t>二乙</t>
  </si>
  <si>
    <t>刘馨雨</t>
  </si>
  <si>
    <t>特殊教育教师</t>
  </si>
  <si>
    <t>5411111112321</t>
  </si>
  <si>
    <t>专科</t>
  </si>
  <si>
    <t>特殊教育</t>
  </si>
  <si>
    <t>孙彩凤</t>
  </si>
  <si>
    <t>5411111114514</t>
  </si>
  <si>
    <t>郑旭东</t>
  </si>
  <si>
    <t>男</t>
  </si>
  <si>
    <t>5411111104417</t>
  </si>
  <si>
    <t>教育康复学</t>
  </si>
  <si>
    <t>2022.06</t>
  </si>
  <si>
    <t>高中特殊教育</t>
  </si>
  <si>
    <t>张月</t>
  </si>
  <si>
    <t>小学心理健康教师</t>
  </si>
  <si>
    <t>5411111061930</t>
  </si>
  <si>
    <t>心理健康教育</t>
  </si>
  <si>
    <t>2019.06</t>
  </si>
  <si>
    <t>初中心理健康</t>
  </si>
  <si>
    <t>李慧</t>
  </si>
  <si>
    <t>职业高中英语教师</t>
  </si>
  <si>
    <t>5411111094208</t>
  </si>
  <si>
    <t>马千涵</t>
  </si>
  <si>
    <t>5411111080828</t>
  </si>
  <si>
    <t>何彩凤</t>
  </si>
  <si>
    <t>初中数学教师</t>
  </si>
  <si>
    <t>5411111043730</t>
  </si>
  <si>
    <t>数学与应用数学</t>
  </si>
  <si>
    <t>高中数学</t>
  </si>
  <si>
    <t>许鹏</t>
  </si>
  <si>
    <t>5411111054910</t>
  </si>
  <si>
    <t>兰虹</t>
  </si>
  <si>
    <t>5411111112702</t>
  </si>
  <si>
    <t>初中数学</t>
  </si>
  <si>
    <t>李艾益</t>
  </si>
  <si>
    <t>普通高中数学教师</t>
  </si>
  <si>
    <t>5411111022401</t>
  </si>
  <si>
    <t>陈庆</t>
  </si>
  <si>
    <t>5411111094422</t>
  </si>
  <si>
    <t>李思谕</t>
  </si>
  <si>
    <t>5411111071023</t>
  </si>
  <si>
    <t>黄青霞</t>
  </si>
  <si>
    <t>5411111054418</t>
  </si>
  <si>
    <t>袁晓楠</t>
  </si>
  <si>
    <t>小学数学教师</t>
  </si>
  <si>
    <t>5411111093319</t>
  </si>
  <si>
    <t>数学教育</t>
  </si>
  <si>
    <t>2019.07</t>
  </si>
  <si>
    <t>罗玮玮</t>
  </si>
  <si>
    <t>5411111050823</t>
  </si>
  <si>
    <t>小学教育</t>
  </si>
  <si>
    <t>2017.12</t>
  </si>
  <si>
    <t>小学数学</t>
  </si>
  <si>
    <t>李和璇</t>
  </si>
  <si>
    <t>5411111044327</t>
  </si>
  <si>
    <t>2022.07</t>
  </si>
  <si>
    <t>黄婷</t>
  </si>
  <si>
    <t>5411111054913</t>
  </si>
  <si>
    <t>2020.06</t>
  </si>
  <si>
    <t>丰小平</t>
  </si>
  <si>
    <t>5411111112520</t>
  </si>
  <si>
    <t>初等教育</t>
  </si>
  <si>
    <t>郑秋月</t>
  </si>
  <si>
    <t>普通高中地理教师</t>
  </si>
  <si>
    <t>5411111041326</t>
  </si>
  <si>
    <t>地理科学</t>
  </si>
  <si>
    <t>高中地理</t>
  </si>
  <si>
    <t>董志</t>
  </si>
  <si>
    <t>普通高中生物教师</t>
  </si>
  <si>
    <t>5411111111325</t>
  </si>
  <si>
    <t>生物科学</t>
  </si>
  <si>
    <t>高中生物</t>
  </si>
  <si>
    <t>舒凤</t>
  </si>
  <si>
    <t>5411111082415</t>
  </si>
  <si>
    <t>郭蕊嘉</t>
  </si>
  <si>
    <t>职业高中地理教师</t>
  </si>
  <si>
    <t>5411111094728</t>
  </si>
  <si>
    <t>贾炜</t>
  </si>
  <si>
    <t>职业高中电子专业教师</t>
  </si>
  <si>
    <t>5411111040323</t>
  </si>
  <si>
    <t>电子信息工程</t>
  </si>
  <si>
    <t>高中信息技术</t>
  </si>
  <si>
    <t>张可</t>
  </si>
  <si>
    <t>5411111081127</t>
  </si>
  <si>
    <t>应用电子技术教育</t>
  </si>
  <si>
    <t>中职电子技术应用</t>
  </si>
  <si>
    <t>倪梅雪</t>
  </si>
  <si>
    <t>职业高中旅游专业教师</t>
  </si>
  <si>
    <t>5411111010210</t>
  </si>
  <si>
    <t>旅游管理</t>
  </si>
  <si>
    <t>高中政治</t>
  </si>
  <si>
    <t>李睿</t>
  </si>
  <si>
    <t>职业高中汽修专业教师</t>
  </si>
  <si>
    <t>5411111081805</t>
  </si>
  <si>
    <t>汽车服务工程</t>
  </si>
  <si>
    <t>杜爱萍</t>
  </si>
  <si>
    <t>职业高中生物教师</t>
  </si>
  <si>
    <t>5411111054411</t>
  </si>
  <si>
    <t>李雨</t>
  </si>
  <si>
    <t>职业高中数学教师</t>
  </si>
  <si>
    <t>5411111031414</t>
  </si>
  <si>
    <t>刘泓利</t>
  </si>
  <si>
    <t>5411111091203</t>
  </si>
  <si>
    <t>陈江</t>
  </si>
  <si>
    <t>初中化学教师</t>
  </si>
  <si>
    <t>5411111014120</t>
  </si>
  <si>
    <t>材料化学</t>
  </si>
  <si>
    <t>高中化学</t>
  </si>
  <si>
    <t>周先军</t>
  </si>
  <si>
    <t>初中物理教师</t>
  </si>
  <si>
    <t>5411111094120</t>
  </si>
  <si>
    <t>物理学</t>
  </si>
  <si>
    <t>2015.06</t>
  </si>
  <si>
    <t>高中物理</t>
  </si>
  <si>
    <t>徐蝶</t>
  </si>
  <si>
    <t>普通高中化学教师</t>
  </si>
  <si>
    <t>5411111052220</t>
  </si>
  <si>
    <t>化学</t>
  </si>
  <si>
    <t>刘燃</t>
  </si>
  <si>
    <t>5411111100414</t>
  </si>
  <si>
    <t>2023.07</t>
  </si>
  <si>
    <t>欧书凯</t>
  </si>
  <si>
    <t>5411111012516</t>
  </si>
  <si>
    <t>文玉洁</t>
  </si>
  <si>
    <t>5411111102928</t>
  </si>
  <si>
    <t>罗隆琴</t>
  </si>
  <si>
    <t>普通高中物理教师</t>
  </si>
  <si>
    <t>5411111051824</t>
  </si>
  <si>
    <t>林卓</t>
  </si>
  <si>
    <t>5411111091307</t>
  </si>
  <si>
    <t>杨凯</t>
  </si>
  <si>
    <t>5411111103212</t>
  </si>
  <si>
    <t>李霞</t>
  </si>
  <si>
    <t>5411111051812</t>
  </si>
  <si>
    <t>唐颖</t>
  </si>
  <si>
    <t>5411111073127</t>
  </si>
  <si>
    <t>杨月</t>
  </si>
  <si>
    <t>普通高中历史教师</t>
  </si>
  <si>
    <t>5411111082722</t>
  </si>
  <si>
    <t>历史学</t>
  </si>
  <si>
    <t>高中历史</t>
  </si>
  <si>
    <t>魏江</t>
  </si>
  <si>
    <t>5411111052308</t>
  </si>
  <si>
    <t>朱欢</t>
  </si>
  <si>
    <t>5411111051501</t>
  </si>
  <si>
    <t>朱雯</t>
  </si>
  <si>
    <t>学前教育教师（二）</t>
  </si>
  <si>
    <t>5411111082720</t>
  </si>
  <si>
    <t>学前教育</t>
  </si>
  <si>
    <t>幼儿园</t>
  </si>
  <si>
    <t>何枚俸</t>
  </si>
  <si>
    <t>5411111054409</t>
  </si>
  <si>
    <t>2015.07</t>
  </si>
  <si>
    <t>李兰</t>
  </si>
  <si>
    <t>5411111061309</t>
  </si>
  <si>
    <t>李欣萍</t>
  </si>
  <si>
    <t>5411111040417</t>
  </si>
  <si>
    <t>李琳</t>
  </si>
  <si>
    <t>5411111041230</t>
  </si>
  <si>
    <t>王美淋</t>
  </si>
  <si>
    <t>5411111060106</t>
  </si>
  <si>
    <t>陈欢</t>
  </si>
  <si>
    <t>5411111021111</t>
  </si>
  <si>
    <t>杨莹莹</t>
  </si>
  <si>
    <t>职业高中历史教师</t>
  </si>
  <si>
    <t>5411111101126</t>
  </si>
  <si>
    <t>朱红</t>
  </si>
  <si>
    <t>普通高中美术教师</t>
  </si>
  <si>
    <t>5411111092022</t>
  </si>
  <si>
    <t>绘画</t>
  </si>
  <si>
    <t>高中美术</t>
  </si>
  <si>
    <t>杨岚</t>
  </si>
  <si>
    <t>5411111060812</t>
  </si>
  <si>
    <t>视觉传达设计</t>
  </si>
  <si>
    <t>唐雷</t>
  </si>
  <si>
    <t>普通高中思政教师</t>
  </si>
  <si>
    <t>5411111082127</t>
  </si>
  <si>
    <t>思想政治教育</t>
  </si>
  <si>
    <t>高中思政</t>
  </si>
  <si>
    <t>戴宏文</t>
  </si>
  <si>
    <t>5411111102009</t>
  </si>
  <si>
    <t>陈丽君</t>
  </si>
  <si>
    <t>普通高中信息技术教师</t>
  </si>
  <si>
    <t>5411111021815</t>
  </si>
  <si>
    <t>教育技术学</t>
  </si>
  <si>
    <t>谢婷</t>
  </si>
  <si>
    <t>5411111091012</t>
  </si>
  <si>
    <t>计算机科学与技术</t>
  </si>
  <si>
    <t>刘诗佩</t>
  </si>
  <si>
    <t>小学美术教师</t>
  </si>
  <si>
    <t>5411111081822</t>
  </si>
  <si>
    <t>数字媒体艺术</t>
  </si>
  <si>
    <t>小学美术</t>
  </si>
  <si>
    <t>彭玥</t>
  </si>
  <si>
    <t>5411111071407</t>
  </si>
  <si>
    <t>数字媒体艺术设计</t>
  </si>
  <si>
    <t>刘青</t>
  </si>
  <si>
    <t>职业高中思政教师</t>
  </si>
  <si>
    <t>5411111053510</t>
  </si>
  <si>
    <t>刘力源</t>
  </si>
  <si>
    <t>初中语文教师</t>
  </si>
  <si>
    <t>5411111050930</t>
  </si>
  <si>
    <t>汉语言文学</t>
  </si>
  <si>
    <t>初中语文</t>
  </si>
  <si>
    <t>陈鹏宇</t>
  </si>
  <si>
    <t>5411111090709</t>
  </si>
  <si>
    <t>雷雨佳</t>
  </si>
  <si>
    <t>普通高中语文教师</t>
  </si>
  <si>
    <t>5411111062225</t>
  </si>
  <si>
    <t>高中语文</t>
  </si>
  <si>
    <t>侯文庆</t>
  </si>
  <si>
    <t>5411111103106</t>
  </si>
  <si>
    <t>硕士研究生</t>
  </si>
  <si>
    <t>中国现当代文学</t>
  </si>
  <si>
    <t>贾娟</t>
  </si>
  <si>
    <t>5411111102120</t>
  </si>
  <si>
    <t>学科教学（语文）</t>
  </si>
  <si>
    <t>周小庆</t>
  </si>
  <si>
    <t>小学语文教师</t>
  </si>
  <si>
    <t>5411111054801</t>
  </si>
  <si>
    <t>小学语文</t>
  </si>
  <si>
    <t>冉文静</t>
  </si>
  <si>
    <t>职业高中语文教师</t>
  </si>
  <si>
    <t>5411111012826</t>
  </si>
  <si>
    <t>何欣</t>
  </si>
  <si>
    <t>5411111042308</t>
  </si>
  <si>
    <t>周婷</t>
  </si>
  <si>
    <t>5411111113628</t>
  </si>
  <si>
    <t>汉语言文学专业</t>
  </si>
  <si>
    <t>吕东</t>
  </si>
  <si>
    <t>普通高中体育教师</t>
  </si>
  <si>
    <t>5411111054404</t>
  </si>
  <si>
    <t>社会体育指导与管理</t>
  </si>
  <si>
    <t>高中体育</t>
  </si>
  <si>
    <t>黄真瑶</t>
  </si>
  <si>
    <t>普通高中音乐教师</t>
  </si>
  <si>
    <t>5411111041920</t>
  </si>
  <si>
    <t>音乐学</t>
  </si>
  <si>
    <t>2011.06</t>
  </si>
  <si>
    <t>高中音乐</t>
  </si>
  <si>
    <t>陈佳丽</t>
  </si>
  <si>
    <t>小学体育教师</t>
  </si>
  <si>
    <t>5411111080716</t>
  </si>
  <si>
    <t>社会体育</t>
  </si>
  <si>
    <t>小学体育</t>
  </si>
  <si>
    <t>周星</t>
  </si>
  <si>
    <t>学前教育教师（一）</t>
  </si>
  <si>
    <t>5411111014219</t>
  </si>
  <si>
    <t>2021.07</t>
  </si>
  <si>
    <t>唐佳迷</t>
  </si>
  <si>
    <t>5411111043214</t>
  </si>
  <si>
    <t>吴婷</t>
  </si>
  <si>
    <t>5411111095329</t>
  </si>
  <si>
    <t>2017.07</t>
  </si>
  <si>
    <t>侯乔怡</t>
  </si>
  <si>
    <t>5411111062015</t>
  </si>
  <si>
    <t>谢鑫梅</t>
  </si>
  <si>
    <t>5411111031326</t>
  </si>
  <si>
    <t>熊雯欣</t>
  </si>
  <si>
    <t>5411111070722</t>
  </si>
  <si>
    <t>贺兰</t>
  </si>
  <si>
    <t>5411111072301</t>
  </si>
  <si>
    <t>李禹熹</t>
  </si>
  <si>
    <t>5411111054510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</si>
</sst>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仿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仿宋简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shrinkToFit="1"/>
    </xf>
    <xf numFmtId="0" fontId="46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115" zoomScaleNormal="115" zoomScaleSheetLayoutView="100" workbookViewId="0" topLeftCell="A1">
      <pane ySplit="3" topLeftCell="A67" activePane="bottomLeft" state="frozen"/>
      <selection pane="bottomLeft" activeCell="B39" sqref="B39"/>
    </sheetView>
  </sheetViews>
  <sheetFormatPr defaultColWidth="9.00390625" defaultRowHeight="15"/>
  <cols>
    <col min="1" max="1" width="4.00390625" style="4" customWidth="1"/>
    <col min="2" max="2" width="7.7109375" style="5" customWidth="1"/>
    <col min="3" max="4" width="4.421875" style="5" customWidth="1"/>
    <col min="5" max="5" width="15.57421875" style="6" customWidth="1"/>
    <col min="6" max="6" width="11.421875" style="6" customWidth="1"/>
    <col min="7" max="7" width="6.57421875" style="7" customWidth="1"/>
    <col min="8" max="8" width="11.8515625" style="7" customWidth="1"/>
    <col min="9" max="9" width="12.00390625" style="7" customWidth="1"/>
    <col min="10" max="10" width="9.421875" style="7" customWidth="1"/>
    <col min="11" max="11" width="6.7109375" style="5" customWidth="1"/>
    <col min="12" max="12" width="9.8515625" style="5" customWidth="1"/>
    <col min="13" max="13" width="6.7109375" style="5" customWidth="1"/>
    <col min="14" max="14" width="7.140625" style="5" customWidth="1"/>
    <col min="15" max="15" width="7.57421875" style="5" customWidth="1"/>
    <col min="16" max="18" width="6.140625" style="5" customWidth="1"/>
    <col min="19" max="19" width="5.140625" style="5" customWidth="1"/>
    <col min="20" max="16384" width="9.00390625" style="1" customWidth="1"/>
  </cols>
  <sheetData>
    <row r="1" spans="1:2" ht="19.5" customHeight="1">
      <c r="A1" s="8" t="s">
        <v>0</v>
      </c>
      <c r="B1" s="8"/>
    </row>
    <row r="2" spans="1:19" s="1" customFormat="1" ht="34.5" customHeight="1">
      <c r="A2" s="9" t="s">
        <v>1</v>
      </c>
      <c r="B2" s="9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33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2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</row>
    <row r="4" spans="1:19" s="2" customFormat="1" ht="36" customHeight="1">
      <c r="A4" s="14">
        <v>1</v>
      </c>
      <c r="B4" s="15" t="s">
        <v>21</v>
      </c>
      <c r="C4" s="15" t="s">
        <v>22</v>
      </c>
      <c r="D4" s="15">
        <v>25</v>
      </c>
      <c r="E4" s="16" t="s">
        <v>23</v>
      </c>
      <c r="F4" s="17" t="s">
        <v>24</v>
      </c>
      <c r="G4" s="15" t="s">
        <v>25</v>
      </c>
      <c r="H4" s="15" t="s">
        <v>26</v>
      </c>
      <c r="I4" s="20" t="s">
        <v>27</v>
      </c>
      <c r="J4" s="15" t="s">
        <v>28</v>
      </c>
      <c r="K4" s="15" t="s">
        <v>29</v>
      </c>
      <c r="L4" s="21" t="s">
        <v>30</v>
      </c>
      <c r="M4" s="22">
        <v>82.62</v>
      </c>
      <c r="N4" s="22">
        <v>77.5</v>
      </c>
      <c r="O4" s="22">
        <f aca="true" t="shared" si="0" ref="O4:O17">ROUND(M4/2,2)+ROUND(N4/2,2)</f>
        <v>80.06</v>
      </c>
      <c r="P4" s="23">
        <f>SUMPRODUCT(($E$4:$E$171=E4)*($O$4:$O$171&gt;O4))+1</f>
        <v>1</v>
      </c>
      <c r="Q4" s="24" t="s">
        <v>30</v>
      </c>
      <c r="R4" s="24" t="s">
        <v>30</v>
      </c>
      <c r="S4" s="22"/>
    </row>
    <row r="5" spans="1:19" ht="31.5" customHeight="1">
      <c r="A5" s="14">
        <v>2</v>
      </c>
      <c r="B5" s="15" t="s">
        <v>31</v>
      </c>
      <c r="C5" s="15" t="s">
        <v>22</v>
      </c>
      <c r="D5" s="15">
        <v>21</v>
      </c>
      <c r="E5" s="16" t="s">
        <v>23</v>
      </c>
      <c r="F5" s="17" t="s">
        <v>32</v>
      </c>
      <c r="G5" s="15" t="s">
        <v>25</v>
      </c>
      <c r="H5" s="15" t="s">
        <v>26</v>
      </c>
      <c r="I5" s="20" t="s">
        <v>33</v>
      </c>
      <c r="J5" s="15" t="s">
        <v>34</v>
      </c>
      <c r="K5" s="15" t="s">
        <v>35</v>
      </c>
      <c r="L5" s="21" t="s">
        <v>30</v>
      </c>
      <c r="M5" s="22">
        <v>81.42</v>
      </c>
      <c r="N5" s="22">
        <v>78.5</v>
      </c>
      <c r="O5" s="22">
        <f t="shared" si="0"/>
        <v>79.96000000000001</v>
      </c>
      <c r="P5" s="23">
        <f>SUMPRODUCT(($E$4:$E$171=E5)*($O$4:$O$171&gt;O5))+1</f>
        <v>2</v>
      </c>
      <c r="Q5" s="24" t="s">
        <v>30</v>
      </c>
      <c r="R5" s="24" t="s">
        <v>30</v>
      </c>
      <c r="S5" s="22"/>
    </row>
    <row r="6" spans="1:19" ht="31.5" customHeight="1">
      <c r="A6" s="14">
        <v>3</v>
      </c>
      <c r="B6" s="15" t="s">
        <v>36</v>
      </c>
      <c r="C6" s="15" t="s">
        <v>22</v>
      </c>
      <c r="D6" s="15">
        <v>28</v>
      </c>
      <c r="E6" s="16" t="s">
        <v>23</v>
      </c>
      <c r="F6" s="17" t="s">
        <v>37</v>
      </c>
      <c r="G6" s="15" t="s">
        <v>25</v>
      </c>
      <c r="H6" s="15" t="s">
        <v>26</v>
      </c>
      <c r="I6" s="20" t="s">
        <v>38</v>
      </c>
      <c r="J6" s="15" t="s">
        <v>34</v>
      </c>
      <c r="K6" s="15" t="s">
        <v>39</v>
      </c>
      <c r="L6" s="21" t="s">
        <v>30</v>
      </c>
      <c r="M6" s="22">
        <v>81.58</v>
      </c>
      <c r="N6" s="22">
        <v>77</v>
      </c>
      <c r="O6" s="22">
        <f t="shared" si="0"/>
        <v>79.28999999999999</v>
      </c>
      <c r="P6" s="23">
        <f>SUMPRODUCT(($E$4:$E$171=E6)*($O$4:$O$171&gt;O6))+1</f>
        <v>3</v>
      </c>
      <c r="Q6" s="24" t="s">
        <v>30</v>
      </c>
      <c r="R6" s="24" t="s">
        <v>30</v>
      </c>
      <c r="S6" s="22"/>
    </row>
    <row r="7" spans="1:19" ht="31.5" customHeight="1">
      <c r="A7" s="14">
        <v>4</v>
      </c>
      <c r="B7" s="15" t="s">
        <v>40</v>
      </c>
      <c r="C7" s="15" t="s">
        <v>22</v>
      </c>
      <c r="D7" s="15">
        <v>23</v>
      </c>
      <c r="E7" s="16" t="s">
        <v>41</v>
      </c>
      <c r="F7" s="17" t="s">
        <v>42</v>
      </c>
      <c r="G7" s="15" t="s">
        <v>43</v>
      </c>
      <c r="H7" s="15" t="s">
        <v>44</v>
      </c>
      <c r="I7" s="20" t="s">
        <v>27</v>
      </c>
      <c r="J7" s="15" t="s">
        <v>44</v>
      </c>
      <c r="K7" s="15" t="s">
        <v>35</v>
      </c>
      <c r="L7" s="21" t="s">
        <v>30</v>
      </c>
      <c r="M7" s="22">
        <v>81.94</v>
      </c>
      <c r="N7" s="22">
        <v>72.5</v>
      </c>
      <c r="O7" s="22">
        <f t="shared" si="0"/>
        <v>77.22</v>
      </c>
      <c r="P7" s="23">
        <f>SUMPRODUCT(($E$4:$E$171=E7)*($O$4:$O$171&gt;O7))+1</f>
        <v>1</v>
      </c>
      <c r="Q7" s="24" t="s">
        <v>30</v>
      </c>
      <c r="R7" s="24" t="s">
        <v>30</v>
      </c>
      <c r="S7" s="22"/>
    </row>
    <row r="8" spans="1:19" ht="31.5" customHeight="1">
      <c r="A8" s="14">
        <v>5</v>
      </c>
      <c r="B8" s="15" t="s">
        <v>45</v>
      </c>
      <c r="C8" s="15" t="s">
        <v>22</v>
      </c>
      <c r="D8" s="15">
        <v>23</v>
      </c>
      <c r="E8" s="16" t="s">
        <v>41</v>
      </c>
      <c r="F8" s="17" t="s">
        <v>46</v>
      </c>
      <c r="G8" s="15" t="s">
        <v>43</v>
      </c>
      <c r="H8" s="15" t="s">
        <v>44</v>
      </c>
      <c r="I8" s="20" t="s">
        <v>27</v>
      </c>
      <c r="J8" s="15" t="s">
        <v>44</v>
      </c>
      <c r="K8" s="15" t="s">
        <v>35</v>
      </c>
      <c r="L8" s="21" t="s">
        <v>30</v>
      </c>
      <c r="M8" s="22">
        <v>83.06</v>
      </c>
      <c r="N8" s="22">
        <v>71</v>
      </c>
      <c r="O8" s="22">
        <f t="shared" si="0"/>
        <v>77.03</v>
      </c>
      <c r="P8" s="23">
        <f>SUMPRODUCT(($E$4:$E$171=E8)*($O$4:$O$171&gt;O8))+1</f>
        <v>2</v>
      </c>
      <c r="Q8" s="24" t="s">
        <v>30</v>
      </c>
      <c r="R8" s="24" t="s">
        <v>30</v>
      </c>
      <c r="S8" s="22"/>
    </row>
    <row r="9" spans="1:19" ht="31.5" customHeight="1">
      <c r="A9" s="14">
        <v>6</v>
      </c>
      <c r="B9" s="15" t="s">
        <v>47</v>
      </c>
      <c r="C9" s="15" t="s">
        <v>48</v>
      </c>
      <c r="D9" s="15">
        <v>22</v>
      </c>
      <c r="E9" s="16" t="s">
        <v>41</v>
      </c>
      <c r="F9" s="17" t="s">
        <v>49</v>
      </c>
      <c r="G9" s="15" t="s">
        <v>25</v>
      </c>
      <c r="H9" s="15" t="s">
        <v>50</v>
      </c>
      <c r="I9" s="20" t="s">
        <v>51</v>
      </c>
      <c r="J9" s="15" t="s">
        <v>52</v>
      </c>
      <c r="K9" s="15" t="s">
        <v>35</v>
      </c>
      <c r="L9" s="21" t="s">
        <v>30</v>
      </c>
      <c r="M9" s="22">
        <v>78.46</v>
      </c>
      <c r="N9" s="22">
        <v>75</v>
      </c>
      <c r="O9" s="22">
        <f t="shared" si="0"/>
        <v>76.72999999999999</v>
      </c>
      <c r="P9" s="23">
        <f>SUMPRODUCT(($E$4:$E$171=E9)*($O$4:$O$171&gt;O9))+1</f>
        <v>3</v>
      </c>
      <c r="Q9" s="24" t="s">
        <v>30</v>
      </c>
      <c r="R9" s="24" t="s">
        <v>30</v>
      </c>
      <c r="S9" s="22"/>
    </row>
    <row r="10" spans="1:19" ht="31.5" customHeight="1">
      <c r="A10" s="14">
        <v>7</v>
      </c>
      <c r="B10" s="15" t="s">
        <v>53</v>
      </c>
      <c r="C10" s="15" t="s">
        <v>22</v>
      </c>
      <c r="D10" s="15">
        <v>25</v>
      </c>
      <c r="E10" s="16" t="s">
        <v>54</v>
      </c>
      <c r="F10" s="17" t="s">
        <v>55</v>
      </c>
      <c r="G10" s="15" t="s">
        <v>43</v>
      </c>
      <c r="H10" s="15" t="s">
        <v>56</v>
      </c>
      <c r="I10" s="20" t="s">
        <v>57</v>
      </c>
      <c r="J10" s="15" t="s">
        <v>58</v>
      </c>
      <c r="K10" s="15" t="s">
        <v>35</v>
      </c>
      <c r="L10" s="21" t="s">
        <v>30</v>
      </c>
      <c r="M10" s="22">
        <v>82.22</v>
      </c>
      <c r="N10" s="22">
        <v>73</v>
      </c>
      <c r="O10" s="22">
        <f t="shared" si="0"/>
        <v>77.61</v>
      </c>
      <c r="P10" s="23">
        <f>SUMPRODUCT(($E$4:$E$171=E10)*($O$4:$O$171&gt;O10))+1</f>
        <v>1</v>
      </c>
      <c r="Q10" s="24" t="s">
        <v>30</v>
      </c>
      <c r="R10" s="24" t="s">
        <v>30</v>
      </c>
      <c r="S10" s="22"/>
    </row>
    <row r="11" spans="1:19" ht="31.5" customHeight="1">
      <c r="A11" s="14">
        <v>8</v>
      </c>
      <c r="B11" s="15" t="s">
        <v>59</v>
      </c>
      <c r="C11" s="15" t="s">
        <v>22</v>
      </c>
      <c r="D11" s="15">
        <v>23</v>
      </c>
      <c r="E11" s="16" t="s">
        <v>60</v>
      </c>
      <c r="F11" s="17" t="s">
        <v>61</v>
      </c>
      <c r="G11" s="15" t="s">
        <v>25</v>
      </c>
      <c r="H11" s="15" t="s">
        <v>26</v>
      </c>
      <c r="I11" s="20" t="s">
        <v>51</v>
      </c>
      <c r="J11" s="15" t="s">
        <v>34</v>
      </c>
      <c r="K11" s="15" t="s">
        <v>35</v>
      </c>
      <c r="L11" s="21" t="s">
        <v>30</v>
      </c>
      <c r="M11" s="22">
        <v>81.7</v>
      </c>
      <c r="N11" s="22">
        <v>79.5</v>
      </c>
      <c r="O11" s="22">
        <f t="shared" si="0"/>
        <v>80.6</v>
      </c>
      <c r="P11" s="23">
        <f>SUMPRODUCT(($E$4:$E$171=E11)*($O$4:$O$171&gt;O11))+1</f>
        <v>1</v>
      </c>
      <c r="Q11" s="24" t="s">
        <v>30</v>
      </c>
      <c r="R11" s="24" t="s">
        <v>30</v>
      </c>
      <c r="S11" s="22"/>
    </row>
    <row r="12" spans="1:19" ht="31.5" customHeight="1">
      <c r="A12" s="14">
        <v>9</v>
      </c>
      <c r="B12" s="15" t="s">
        <v>62</v>
      </c>
      <c r="C12" s="15" t="s">
        <v>22</v>
      </c>
      <c r="D12" s="15">
        <v>24</v>
      </c>
      <c r="E12" s="16" t="s">
        <v>60</v>
      </c>
      <c r="F12" s="17" t="s">
        <v>63</v>
      </c>
      <c r="G12" s="15" t="s">
        <v>25</v>
      </c>
      <c r="H12" s="15" t="s">
        <v>26</v>
      </c>
      <c r="I12" s="20" t="s">
        <v>27</v>
      </c>
      <c r="J12" s="15" t="s">
        <v>34</v>
      </c>
      <c r="K12" s="15" t="s">
        <v>35</v>
      </c>
      <c r="L12" s="21" t="s">
        <v>30</v>
      </c>
      <c r="M12" s="22">
        <v>81.6</v>
      </c>
      <c r="N12" s="22">
        <v>79</v>
      </c>
      <c r="O12" s="22">
        <f t="shared" si="0"/>
        <v>80.3</v>
      </c>
      <c r="P12" s="23">
        <f>SUMPRODUCT(($E$4:$E$171=E12)*($O$4:$O$171&gt;O12))+1</f>
        <v>2</v>
      </c>
      <c r="Q12" s="24" t="s">
        <v>30</v>
      </c>
      <c r="R12" s="24" t="s">
        <v>30</v>
      </c>
      <c r="S12" s="22"/>
    </row>
    <row r="13" spans="1:19" ht="31.5" customHeight="1">
      <c r="A13" s="14">
        <v>10</v>
      </c>
      <c r="B13" s="15" t="s">
        <v>64</v>
      </c>
      <c r="C13" s="15" t="s">
        <v>22</v>
      </c>
      <c r="D13" s="15">
        <v>23</v>
      </c>
      <c r="E13" s="16" t="s">
        <v>65</v>
      </c>
      <c r="F13" s="17" t="s">
        <v>66</v>
      </c>
      <c r="G13" s="15" t="s">
        <v>25</v>
      </c>
      <c r="H13" s="15" t="s">
        <v>67</v>
      </c>
      <c r="I13" s="20" t="s">
        <v>51</v>
      </c>
      <c r="J13" s="15" t="s">
        <v>68</v>
      </c>
      <c r="K13" s="15" t="s">
        <v>35</v>
      </c>
      <c r="L13" s="21" t="s">
        <v>30</v>
      </c>
      <c r="M13" s="22">
        <v>82.06</v>
      </c>
      <c r="N13" s="22">
        <v>73.5</v>
      </c>
      <c r="O13" s="22">
        <f t="shared" si="0"/>
        <v>77.78</v>
      </c>
      <c r="P13" s="23">
        <f>SUMPRODUCT(($E$4:$E$171=E13)*($O$4:$O$171&gt;O13))+1</f>
        <v>1</v>
      </c>
      <c r="Q13" s="24" t="s">
        <v>30</v>
      </c>
      <c r="R13" s="24" t="s">
        <v>30</v>
      </c>
      <c r="S13" s="22"/>
    </row>
    <row r="14" spans="1:19" ht="31.5" customHeight="1">
      <c r="A14" s="14">
        <v>11</v>
      </c>
      <c r="B14" s="15" t="s">
        <v>69</v>
      </c>
      <c r="C14" s="15" t="s">
        <v>48</v>
      </c>
      <c r="D14" s="15">
        <v>26</v>
      </c>
      <c r="E14" s="16" t="s">
        <v>65</v>
      </c>
      <c r="F14" s="17" t="s">
        <v>70</v>
      </c>
      <c r="G14" s="15" t="s">
        <v>25</v>
      </c>
      <c r="H14" s="15" t="s">
        <v>67</v>
      </c>
      <c r="I14" s="20" t="s">
        <v>27</v>
      </c>
      <c r="J14" s="15" t="s">
        <v>68</v>
      </c>
      <c r="K14" s="15" t="s">
        <v>35</v>
      </c>
      <c r="L14" s="21" t="s">
        <v>30</v>
      </c>
      <c r="M14" s="22">
        <v>83.5</v>
      </c>
      <c r="N14" s="22">
        <v>71</v>
      </c>
      <c r="O14" s="22">
        <f t="shared" si="0"/>
        <v>77.25</v>
      </c>
      <c r="P14" s="23">
        <f>SUMPRODUCT(($E$4:$E$171=E14)*($O$4:$O$171&gt;O14))+1</f>
        <v>2</v>
      </c>
      <c r="Q14" s="24" t="s">
        <v>30</v>
      </c>
      <c r="R14" s="24" t="s">
        <v>30</v>
      </c>
      <c r="S14" s="22"/>
    </row>
    <row r="15" spans="1:19" ht="31.5" customHeight="1">
      <c r="A15" s="14">
        <v>12</v>
      </c>
      <c r="B15" s="15" t="s">
        <v>71</v>
      </c>
      <c r="C15" s="15" t="s">
        <v>22</v>
      </c>
      <c r="D15" s="15">
        <v>23</v>
      </c>
      <c r="E15" s="16" t="s">
        <v>65</v>
      </c>
      <c r="F15" s="17" t="s">
        <v>72</v>
      </c>
      <c r="G15" s="15" t="s">
        <v>25</v>
      </c>
      <c r="H15" s="15" t="s">
        <v>67</v>
      </c>
      <c r="I15" s="20">
        <v>2022.06</v>
      </c>
      <c r="J15" s="15" t="s">
        <v>73</v>
      </c>
      <c r="K15" s="15" t="s">
        <v>39</v>
      </c>
      <c r="L15" s="21" t="s">
        <v>30</v>
      </c>
      <c r="M15" s="22">
        <v>84.6</v>
      </c>
      <c r="N15" s="22">
        <v>69.5</v>
      </c>
      <c r="O15" s="22">
        <f t="shared" si="0"/>
        <v>77.05</v>
      </c>
      <c r="P15" s="23">
        <f>SUMPRODUCT(($E$4:$E$171=E15)*($O$4:$O$171&gt;O15))+1</f>
        <v>3</v>
      </c>
      <c r="Q15" s="24" t="s">
        <v>30</v>
      </c>
      <c r="R15" s="24" t="s">
        <v>30</v>
      </c>
      <c r="S15" s="22"/>
    </row>
    <row r="16" spans="1:19" ht="31.5" customHeight="1">
      <c r="A16" s="14">
        <v>13</v>
      </c>
      <c r="B16" s="15" t="s">
        <v>74</v>
      </c>
      <c r="C16" s="15" t="s">
        <v>22</v>
      </c>
      <c r="D16" s="15">
        <v>23</v>
      </c>
      <c r="E16" s="16" t="s">
        <v>75</v>
      </c>
      <c r="F16" s="17" t="s">
        <v>76</v>
      </c>
      <c r="G16" s="15" t="s">
        <v>25</v>
      </c>
      <c r="H16" s="15" t="s">
        <v>67</v>
      </c>
      <c r="I16" s="20" t="s">
        <v>33</v>
      </c>
      <c r="J16" s="15" t="s">
        <v>68</v>
      </c>
      <c r="K16" s="15" t="s">
        <v>39</v>
      </c>
      <c r="L16" s="21" t="s">
        <v>30</v>
      </c>
      <c r="M16" s="22">
        <v>84.72</v>
      </c>
      <c r="N16" s="22">
        <v>77</v>
      </c>
      <c r="O16" s="22">
        <f t="shared" si="0"/>
        <v>80.86</v>
      </c>
      <c r="P16" s="23">
        <f>SUMPRODUCT(($E$4:$E$171=E16)*($O$4:$O$171&gt;O16))+1</f>
        <v>1</v>
      </c>
      <c r="Q16" s="24" t="s">
        <v>30</v>
      </c>
      <c r="R16" s="24" t="s">
        <v>30</v>
      </c>
      <c r="S16" s="22"/>
    </row>
    <row r="17" spans="1:19" ht="31.5" customHeight="1">
      <c r="A17" s="14">
        <v>14</v>
      </c>
      <c r="B17" s="15" t="s">
        <v>77</v>
      </c>
      <c r="C17" s="15" t="s">
        <v>22</v>
      </c>
      <c r="D17" s="15">
        <v>23</v>
      </c>
      <c r="E17" s="16" t="s">
        <v>75</v>
      </c>
      <c r="F17" s="17" t="s">
        <v>78</v>
      </c>
      <c r="G17" s="15" t="s">
        <v>25</v>
      </c>
      <c r="H17" s="15" t="s">
        <v>67</v>
      </c>
      <c r="I17" s="20">
        <v>2023.06</v>
      </c>
      <c r="J17" s="15" t="s">
        <v>68</v>
      </c>
      <c r="K17" s="15" t="s">
        <v>35</v>
      </c>
      <c r="L17" s="21" t="s">
        <v>30</v>
      </c>
      <c r="M17" s="22">
        <v>80.8</v>
      </c>
      <c r="N17" s="22">
        <v>77.5</v>
      </c>
      <c r="O17" s="22">
        <f t="shared" si="0"/>
        <v>79.15</v>
      </c>
      <c r="P17" s="23">
        <f>SUMPRODUCT(($E$4:$E$171=E17)*($O$4:$O$171&gt;O17))+1</f>
        <v>2</v>
      </c>
      <c r="Q17" s="24" t="s">
        <v>30</v>
      </c>
      <c r="R17" s="24" t="s">
        <v>30</v>
      </c>
      <c r="S17" s="22"/>
    </row>
    <row r="18" spans="1:19" ht="31.5" customHeight="1">
      <c r="A18" s="14">
        <v>15</v>
      </c>
      <c r="B18" s="15" t="s">
        <v>79</v>
      </c>
      <c r="C18" s="15" t="s">
        <v>22</v>
      </c>
      <c r="D18" s="15">
        <v>27</v>
      </c>
      <c r="E18" s="16" t="s">
        <v>75</v>
      </c>
      <c r="F18" s="17" t="s">
        <v>80</v>
      </c>
      <c r="G18" s="15" t="s">
        <v>25</v>
      </c>
      <c r="H18" s="15" t="s">
        <v>67</v>
      </c>
      <c r="I18" s="20" t="s">
        <v>38</v>
      </c>
      <c r="J18" s="15" t="s">
        <v>68</v>
      </c>
      <c r="K18" s="15" t="s">
        <v>35</v>
      </c>
      <c r="L18" s="21" t="s">
        <v>30</v>
      </c>
      <c r="M18" s="22">
        <v>82.24</v>
      </c>
      <c r="N18" s="22">
        <v>74.5</v>
      </c>
      <c r="O18" s="22">
        <f aca="true" t="shared" si="1" ref="O18:O67">ROUND(M18/2,2)+ROUND(N18/2,2)</f>
        <v>78.37</v>
      </c>
      <c r="P18" s="23">
        <f>SUMPRODUCT(($E$4:$E$171=E18)*($O$4:$O$171&gt;O18))+1</f>
        <v>3</v>
      </c>
      <c r="Q18" s="24" t="s">
        <v>30</v>
      </c>
      <c r="R18" s="24" t="s">
        <v>30</v>
      </c>
      <c r="S18" s="22"/>
    </row>
    <row r="19" spans="1:19" ht="31.5" customHeight="1">
      <c r="A19" s="14">
        <v>16</v>
      </c>
      <c r="B19" s="15" t="s">
        <v>81</v>
      </c>
      <c r="C19" s="15" t="s">
        <v>22</v>
      </c>
      <c r="D19" s="15">
        <v>23</v>
      </c>
      <c r="E19" s="16" t="s">
        <v>75</v>
      </c>
      <c r="F19" s="17" t="s">
        <v>82</v>
      </c>
      <c r="G19" s="15" t="s">
        <v>25</v>
      </c>
      <c r="H19" s="15" t="s">
        <v>67</v>
      </c>
      <c r="I19" s="20" t="s">
        <v>33</v>
      </c>
      <c r="J19" s="15" t="s">
        <v>68</v>
      </c>
      <c r="K19" s="15" t="s">
        <v>39</v>
      </c>
      <c r="L19" s="21" t="s">
        <v>30</v>
      </c>
      <c r="M19" s="22">
        <v>81.86</v>
      </c>
      <c r="N19" s="22">
        <v>67</v>
      </c>
      <c r="O19" s="22">
        <f t="shared" si="1"/>
        <v>74.43</v>
      </c>
      <c r="P19" s="23">
        <f>SUMPRODUCT(($E$4:$E$171=E19)*($O$4:$O$171&gt;O19))+1</f>
        <v>4</v>
      </c>
      <c r="Q19" s="24" t="s">
        <v>30</v>
      </c>
      <c r="R19" s="24" t="s">
        <v>30</v>
      </c>
      <c r="S19" s="25"/>
    </row>
    <row r="20" spans="1:19" ht="31.5" customHeight="1">
      <c r="A20" s="14">
        <v>17</v>
      </c>
      <c r="B20" s="15" t="s">
        <v>83</v>
      </c>
      <c r="C20" s="15" t="s">
        <v>22</v>
      </c>
      <c r="D20" s="15">
        <v>26</v>
      </c>
      <c r="E20" s="16" t="s">
        <v>84</v>
      </c>
      <c r="F20" s="17" t="s">
        <v>85</v>
      </c>
      <c r="G20" s="15" t="s">
        <v>43</v>
      </c>
      <c r="H20" s="15" t="s">
        <v>86</v>
      </c>
      <c r="I20" s="20" t="s">
        <v>87</v>
      </c>
      <c r="J20" s="15" t="s">
        <v>73</v>
      </c>
      <c r="K20" s="15" t="s">
        <v>35</v>
      </c>
      <c r="L20" s="21" t="s">
        <v>30</v>
      </c>
      <c r="M20" s="22">
        <v>84.68</v>
      </c>
      <c r="N20" s="22">
        <v>77</v>
      </c>
      <c r="O20" s="22">
        <f t="shared" si="1"/>
        <v>80.84</v>
      </c>
      <c r="P20" s="23">
        <f>SUMPRODUCT(($E$4:$E$171=E20)*($O$4:$O$171&gt;O20))+1</f>
        <v>1</v>
      </c>
      <c r="Q20" s="24" t="s">
        <v>30</v>
      </c>
      <c r="R20" s="24" t="s">
        <v>30</v>
      </c>
      <c r="S20" s="22"/>
    </row>
    <row r="21" spans="1:19" ht="31.5" customHeight="1">
      <c r="A21" s="14">
        <v>18</v>
      </c>
      <c r="B21" s="15" t="s">
        <v>88</v>
      </c>
      <c r="C21" s="15" t="s">
        <v>22</v>
      </c>
      <c r="D21" s="15">
        <v>26</v>
      </c>
      <c r="E21" s="16" t="s">
        <v>84</v>
      </c>
      <c r="F21" s="17" t="s">
        <v>89</v>
      </c>
      <c r="G21" s="15" t="s">
        <v>43</v>
      </c>
      <c r="H21" s="15" t="s">
        <v>90</v>
      </c>
      <c r="I21" s="20" t="s">
        <v>91</v>
      </c>
      <c r="J21" s="15" t="s">
        <v>92</v>
      </c>
      <c r="K21" s="15" t="s">
        <v>35</v>
      </c>
      <c r="L21" s="21" t="s">
        <v>30</v>
      </c>
      <c r="M21" s="22">
        <v>81.96</v>
      </c>
      <c r="N21" s="22">
        <v>79.5</v>
      </c>
      <c r="O21" s="22">
        <f t="shared" si="1"/>
        <v>80.72999999999999</v>
      </c>
      <c r="P21" s="23">
        <f>SUMPRODUCT(($E$4:$E$171=E21)*($O$4:$O$171&gt;O21))+1</f>
        <v>2</v>
      </c>
      <c r="Q21" s="24" t="s">
        <v>30</v>
      </c>
      <c r="R21" s="24" t="s">
        <v>30</v>
      </c>
      <c r="S21" s="22"/>
    </row>
    <row r="22" spans="1:19" ht="31.5" customHeight="1">
      <c r="A22" s="14">
        <v>19</v>
      </c>
      <c r="B22" s="15" t="s">
        <v>93</v>
      </c>
      <c r="C22" s="15" t="s">
        <v>22</v>
      </c>
      <c r="D22" s="15">
        <v>23</v>
      </c>
      <c r="E22" s="16" t="s">
        <v>84</v>
      </c>
      <c r="F22" s="17" t="s">
        <v>94</v>
      </c>
      <c r="G22" s="15" t="s">
        <v>43</v>
      </c>
      <c r="H22" s="15" t="s">
        <v>90</v>
      </c>
      <c r="I22" s="20" t="s">
        <v>95</v>
      </c>
      <c r="J22" s="15" t="s">
        <v>92</v>
      </c>
      <c r="K22" s="15" t="s">
        <v>35</v>
      </c>
      <c r="L22" s="21" t="s">
        <v>30</v>
      </c>
      <c r="M22" s="22">
        <v>83.16</v>
      </c>
      <c r="N22" s="22">
        <v>78</v>
      </c>
      <c r="O22" s="22">
        <f t="shared" si="1"/>
        <v>80.58</v>
      </c>
      <c r="P22" s="23">
        <f>SUMPRODUCT(($E$4:$E$171=E22)*($O$4:$O$171&gt;O22))+1</f>
        <v>3</v>
      </c>
      <c r="Q22" s="24" t="s">
        <v>30</v>
      </c>
      <c r="R22" s="24" t="s">
        <v>30</v>
      </c>
      <c r="S22" s="22"/>
    </row>
    <row r="23" spans="1:19" ht="31.5" customHeight="1">
      <c r="A23" s="14">
        <v>20</v>
      </c>
      <c r="B23" s="15" t="s">
        <v>96</v>
      </c>
      <c r="C23" s="15" t="s">
        <v>22</v>
      </c>
      <c r="D23" s="15">
        <v>23</v>
      </c>
      <c r="E23" s="16" t="s">
        <v>84</v>
      </c>
      <c r="F23" s="17" t="s">
        <v>97</v>
      </c>
      <c r="G23" s="15" t="s">
        <v>43</v>
      </c>
      <c r="H23" s="15" t="s">
        <v>90</v>
      </c>
      <c r="I23" s="20" t="s">
        <v>98</v>
      </c>
      <c r="J23" s="15" t="s">
        <v>92</v>
      </c>
      <c r="K23" s="15" t="s">
        <v>35</v>
      </c>
      <c r="L23" s="21" t="s">
        <v>30</v>
      </c>
      <c r="M23" s="22">
        <v>82.52</v>
      </c>
      <c r="N23" s="22">
        <v>77.5</v>
      </c>
      <c r="O23" s="22">
        <f t="shared" si="1"/>
        <v>80.00999999999999</v>
      </c>
      <c r="P23" s="23">
        <f>SUMPRODUCT(($E$4:$E$171=E23)*($O$4:$O$171&gt;O23))+1</f>
        <v>4</v>
      </c>
      <c r="Q23" s="24" t="s">
        <v>30</v>
      </c>
      <c r="R23" s="24" t="s">
        <v>30</v>
      </c>
      <c r="S23" s="22"/>
    </row>
    <row r="24" spans="1:19" ht="31.5" customHeight="1">
      <c r="A24" s="14">
        <v>21</v>
      </c>
      <c r="B24" s="15" t="s">
        <v>99</v>
      </c>
      <c r="C24" s="15" t="s">
        <v>48</v>
      </c>
      <c r="D24" s="15">
        <v>29</v>
      </c>
      <c r="E24" s="16" t="s">
        <v>84</v>
      </c>
      <c r="F24" s="17" t="s">
        <v>100</v>
      </c>
      <c r="G24" s="15" t="s">
        <v>43</v>
      </c>
      <c r="H24" s="15" t="s">
        <v>101</v>
      </c>
      <c r="I24" s="20">
        <v>2015.06</v>
      </c>
      <c r="J24" s="15" t="s">
        <v>92</v>
      </c>
      <c r="K24" s="15" t="s">
        <v>35</v>
      </c>
      <c r="L24" s="21" t="s">
        <v>30</v>
      </c>
      <c r="M24" s="22">
        <v>82.64</v>
      </c>
      <c r="N24" s="22">
        <v>77</v>
      </c>
      <c r="O24" s="22">
        <f t="shared" si="1"/>
        <v>79.82</v>
      </c>
      <c r="P24" s="23">
        <f>SUMPRODUCT(($E$4:$E$171=E24)*($O$4:$O$171&gt;O24))+1</f>
        <v>5</v>
      </c>
      <c r="Q24" s="24" t="s">
        <v>30</v>
      </c>
      <c r="R24" s="24" t="s">
        <v>30</v>
      </c>
      <c r="S24" s="22"/>
    </row>
    <row r="25" spans="1:19" s="1" customFormat="1" ht="31.5" customHeight="1">
      <c r="A25" s="14">
        <v>22</v>
      </c>
      <c r="B25" s="15" t="s">
        <v>102</v>
      </c>
      <c r="C25" s="15" t="s">
        <v>22</v>
      </c>
      <c r="D25" s="15">
        <v>22</v>
      </c>
      <c r="E25" s="16" t="s">
        <v>103</v>
      </c>
      <c r="F25" s="17" t="s">
        <v>104</v>
      </c>
      <c r="G25" s="15" t="s">
        <v>25</v>
      </c>
      <c r="H25" s="15" t="s">
        <v>105</v>
      </c>
      <c r="I25" s="20" t="s">
        <v>51</v>
      </c>
      <c r="J25" s="15" t="s">
        <v>106</v>
      </c>
      <c r="K25" s="15" t="s">
        <v>35</v>
      </c>
      <c r="L25" s="21" t="s">
        <v>30</v>
      </c>
      <c r="M25" s="22">
        <v>82.14</v>
      </c>
      <c r="N25" s="22">
        <v>70.5</v>
      </c>
      <c r="O25" s="22">
        <f t="shared" si="1"/>
        <v>76.32</v>
      </c>
      <c r="P25" s="23">
        <f>SUMPRODUCT(($E$4:$E$171=E25)*($O$4:$O$171&gt;O25))+1</f>
        <v>1</v>
      </c>
      <c r="Q25" s="24" t="s">
        <v>30</v>
      </c>
      <c r="R25" s="24" t="s">
        <v>30</v>
      </c>
      <c r="S25" s="22"/>
    </row>
    <row r="26" spans="1:19" s="1" customFormat="1" ht="31.5" customHeight="1">
      <c r="A26" s="14">
        <v>23</v>
      </c>
      <c r="B26" s="15" t="s">
        <v>107</v>
      </c>
      <c r="C26" s="15" t="s">
        <v>48</v>
      </c>
      <c r="D26" s="15">
        <v>22</v>
      </c>
      <c r="E26" s="16" t="s">
        <v>108</v>
      </c>
      <c r="F26" s="17" t="s">
        <v>109</v>
      </c>
      <c r="G26" s="15" t="s">
        <v>25</v>
      </c>
      <c r="H26" s="15" t="s">
        <v>110</v>
      </c>
      <c r="I26" s="20" t="s">
        <v>33</v>
      </c>
      <c r="J26" s="15" t="s">
        <v>111</v>
      </c>
      <c r="K26" s="15" t="s">
        <v>39</v>
      </c>
      <c r="L26" s="21" t="s">
        <v>30</v>
      </c>
      <c r="M26" s="22">
        <v>81.92</v>
      </c>
      <c r="N26" s="22">
        <v>76</v>
      </c>
      <c r="O26" s="22">
        <f t="shared" si="1"/>
        <v>78.96000000000001</v>
      </c>
      <c r="P26" s="23">
        <f>SUMPRODUCT(($E$4:$E$171=E26)*($O$4:$O$171&gt;O26))+1</f>
        <v>1</v>
      </c>
      <c r="Q26" s="24" t="s">
        <v>30</v>
      </c>
      <c r="R26" s="24" t="s">
        <v>30</v>
      </c>
      <c r="S26" s="22"/>
    </row>
    <row r="27" spans="1:19" s="1" customFormat="1" ht="31.5" customHeight="1">
      <c r="A27" s="14">
        <v>24</v>
      </c>
      <c r="B27" s="15" t="s">
        <v>112</v>
      </c>
      <c r="C27" s="15" t="s">
        <v>22</v>
      </c>
      <c r="D27" s="15">
        <v>27</v>
      </c>
      <c r="E27" s="16" t="s">
        <v>108</v>
      </c>
      <c r="F27" s="17" t="s">
        <v>113</v>
      </c>
      <c r="G27" s="15" t="s">
        <v>25</v>
      </c>
      <c r="H27" s="15" t="s">
        <v>110</v>
      </c>
      <c r="I27" s="20" t="s">
        <v>87</v>
      </c>
      <c r="J27" s="15" t="s">
        <v>111</v>
      </c>
      <c r="K27" s="15" t="s">
        <v>39</v>
      </c>
      <c r="L27" s="21" t="s">
        <v>30</v>
      </c>
      <c r="M27" s="22">
        <v>80</v>
      </c>
      <c r="N27" s="22">
        <v>76</v>
      </c>
      <c r="O27" s="22">
        <f t="shared" si="1"/>
        <v>78</v>
      </c>
      <c r="P27" s="23">
        <f>SUMPRODUCT(($E$4:$E$171=E27)*($O$4:$O$171&gt;O27))+1</f>
        <v>2</v>
      </c>
      <c r="Q27" s="24" t="s">
        <v>30</v>
      </c>
      <c r="R27" s="24" t="s">
        <v>30</v>
      </c>
      <c r="S27" s="22"/>
    </row>
    <row r="28" spans="1:19" s="1" customFormat="1" ht="31.5" customHeight="1">
      <c r="A28" s="14">
        <v>25</v>
      </c>
      <c r="B28" s="15" t="s">
        <v>114</v>
      </c>
      <c r="C28" s="15" t="s">
        <v>22</v>
      </c>
      <c r="D28" s="15">
        <v>22</v>
      </c>
      <c r="E28" s="16" t="s">
        <v>115</v>
      </c>
      <c r="F28" s="17" t="s">
        <v>116</v>
      </c>
      <c r="G28" s="15" t="s">
        <v>25</v>
      </c>
      <c r="H28" s="15" t="s">
        <v>105</v>
      </c>
      <c r="I28" s="20" t="s">
        <v>33</v>
      </c>
      <c r="J28" s="15" t="s">
        <v>106</v>
      </c>
      <c r="K28" s="15" t="s">
        <v>35</v>
      </c>
      <c r="L28" s="21" t="s">
        <v>30</v>
      </c>
      <c r="M28" s="22">
        <v>84.16</v>
      </c>
      <c r="N28" s="22">
        <v>73</v>
      </c>
      <c r="O28" s="22">
        <f t="shared" si="1"/>
        <v>78.58</v>
      </c>
      <c r="P28" s="23">
        <f>SUMPRODUCT(($E$4:$E$171=E28)*($O$4:$O$171&gt;O28))+1</f>
        <v>1</v>
      </c>
      <c r="Q28" s="24" t="s">
        <v>30</v>
      </c>
      <c r="R28" s="24" t="s">
        <v>30</v>
      </c>
      <c r="S28" s="22"/>
    </row>
    <row r="29" spans="1:19" s="1" customFormat="1" ht="31.5" customHeight="1">
      <c r="A29" s="14">
        <v>26</v>
      </c>
      <c r="B29" s="15" t="s">
        <v>117</v>
      </c>
      <c r="C29" s="15" t="s">
        <v>48</v>
      </c>
      <c r="D29" s="15">
        <v>34</v>
      </c>
      <c r="E29" s="16" t="s">
        <v>118</v>
      </c>
      <c r="F29" s="17" t="s">
        <v>119</v>
      </c>
      <c r="G29" s="15" t="s">
        <v>25</v>
      </c>
      <c r="H29" s="15" t="s">
        <v>120</v>
      </c>
      <c r="I29" s="20">
        <v>2013.06</v>
      </c>
      <c r="J29" s="15" t="s">
        <v>121</v>
      </c>
      <c r="K29" s="15" t="s">
        <v>39</v>
      </c>
      <c r="L29" s="21" t="s">
        <v>30</v>
      </c>
      <c r="M29" s="22">
        <v>83.72</v>
      </c>
      <c r="N29" s="22">
        <v>76.5</v>
      </c>
      <c r="O29" s="22">
        <f t="shared" si="1"/>
        <v>80.11</v>
      </c>
      <c r="P29" s="23">
        <f>SUMPRODUCT(($E$4:$E$171=E29)*($O$4:$O$171&gt;O29))+1</f>
        <v>1</v>
      </c>
      <c r="Q29" s="24" t="s">
        <v>30</v>
      </c>
      <c r="R29" s="24" t="s">
        <v>30</v>
      </c>
      <c r="S29" s="22"/>
    </row>
    <row r="30" spans="1:19" s="1" customFormat="1" ht="31.5" customHeight="1">
      <c r="A30" s="14">
        <v>27</v>
      </c>
      <c r="B30" s="15" t="s">
        <v>122</v>
      </c>
      <c r="C30" s="15" t="s">
        <v>22</v>
      </c>
      <c r="D30" s="15">
        <v>26</v>
      </c>
      <c r="E30" s="16" t="s">
        <v>118</v>
      </c>
      <c r="F30" s="17" t="s">
        <v>123</v>
      </c>
      <c r="G30" s="15" t="s">
        <v>25</v>
      </c>
      <c r="H30" s="15" t="s">
        <v>124</v>
      </c>
      <c r="I30" s="20" t="s">
        <v>98</v>
      </c>
      <c r="J30" s="15" t="s">
        <v>125</v>
      </c>
      <c r="K30" s="15" t="s">
        <v>39</v>
      </c>
      <c r="L30" s="21" t="s">
        <v>30</v>
      </c>
      <c r="M30" s="22">
        <v>81.76</v>
      </c>
      <c r="N30" s="22">
        <v>73.5</v>
      </c>
      <c r="O30" s="22">
        <f t="shared" si="1"/>
        <v>77.63</v>
      </c>
      <c r="P30" s="23">
        <f>SUMPRODUCT(($E$4:$E$171=E30)*($O$4:$O$171&gt;O30))+1</f>
        <v>2</v>
      </c>
      <c r="Q30" s="24" t="s">
        <v>30</v>
      </c>
      <c r="R30" s="24" t="s">
        <v>30</v>
      </c>
      <c r="S30" s="22"/>
    </row>
    <row r="31" spans="1:19" s="1" customFormat="1" ht="31.5" customHeight="1">
      <c r="A31" s="14">
        <v>28</v>
      </c>
      <c r="B31" s="15" t="s">
        <v>126</v>
      </c>
      <c r="C31" s="15" t="s">
        <v>22</v>
      </c>
      <c r="D31" s="15">
        <v>22</v>
      </c>
      <c r="E31" s="16" t="s">
        <v>127</v>
      </c>
      <c r="F31" s="17" t="s">
        <v>128</v>
      </c>
      <c r="G31" s="15" t="s">
        <v>25</v>
      </c>
      <c r="H31" s="15" t="s">
        <v>129</v>
      </c>
      <c r="I31" s="20" t="s">
        <v>33</v>
      </c>
      <c r="J31" s="15" t="s">
        <v>130</v>
      </c>
      <c r="K31" s="15" t="s">
        <v>35</v>
      </c>
      <c r="L31" s="21" t="s">
        <v>30</v>
      </c>
      <c r="M31" s="22">
        <v>79.62</v>
      </c>
      <c r="N31" s="22">
        <v>76</v>
      </c>
      <c r="O31" s="22">
        <f t="shared" si="1"/>
        <v>77.81</v>
      </c>
      <c r="P31" s="23">
        <f>SUMPRODUCT(($E$4:$E$171=E31)*($O$4:$O$171&gt;O31))+1</f>
        <v>1</v>
      </c>
      <c r="Q31" s="24" t="s">
        <v>30</v>
      </c>
      <c r="R31" s="24" t="s">
        <v>30</v>
      </c>
      <c r="S31" s="22"/>
    </row>
    <row r="32" spans="1:19" s="1" customFormat="1" ht="31.5" customHeight="1">
      <c r="A32" s="14">
        <v>29</v>
      </c>
      <c r="B32" s="15" t="s">
        <v>131</v>
      </c>
      <c r="C32" s="15" t="s">
        <v>22</v>
      </c>
      <c r="D32" s="15">
        <v>26</v>
      </c>
      <c r="E32" s="16" t="s">
        <v>132</v>
      </c>
      <c r="F32" s="18" t="s">
        <v>133</v>
      </c>
      <c r="G32" s="15" t="s">
        <v>25</v>
      </c>
      <c r="H32" s="15" t="s">
        <v>134</v>
      </c>
      <c r="I32" s="20">
        <v>2019.06</v>
      </c>
      <c r="J32" s="15" t="s">
        <v>111</v>
      </c>
      <c r="K32" s="15" t="s">
        <v>39</v>
      </c>
      <c r="L32" s="21" t="s">
        <v>30</v>
      </c>
      <c r="M32" s="22">
        <v>81.84</v>
      </c>
      <c r="N32" s="22">
        <v>55</v>
      </c>
      <c r="O32" s="22">
        <f t="shared" si="1"/>
        <v>68.42</v>
      </c>
      <c r="P32" s="23">
        <f>SUMPRODUCT(($E$4:$E$171=E32)*($O$4:$O$171&gt;O32))+1</f>
        <v>1</v>
      </c>
      <c r="Q32" s="24" t="s">
        <v>30</v>
      </c>
      <c r="R32" s="24" t="s">
        <v>30</v>
      </c>
      <c r="S32" s="11"/>
    </row>
    <row r="33" spans="1:19" s="1" customFormat="1" ht="31.5" customHeight="1">
      <c r="A33" s="14">
        <v>30</v>
      </c>
      <c r="B33" s="15" t="s">
        <v>135</v>
      </c>
      <c r="C33" s="15" t="s">
        <v>22</v>
      </c>
      <c r="D33" s="15">
        <v>26</v>
      </c>
      <c r="E33" s="16" t="s">
        <v>136</v>
      </c>
      <c r="F33" s="17" t="s">
        <v>137</v>
      </c>
      <c r="G33" s="15" t="s">
        <v>25</v>
      </c>
      <c r="H33" s="15" t="s">
        <v>110</v>
      </c>
      <c r="I33" s="20">
        <v>2020.06</v>
      </c>
      <c r="J33" s="15" t="s">
        <v>111</v>
      </c>
      <c r="K33" s="15" t="s">
        <v>35</v>
      </c>
      <c r="L33" s="21" t="s">
        <v>30</v>
      </c>
      <c r="M33" s="22">
        <v>79.64</v>
      </c>
      <c r="N33" s="22">
        <v>72</v>
      </c>
      <c r="O33" s="22">
        <f t="shared" si="1"/>
        <v>75.82</v>
      </c>
      <c r="P33" s="23">
        <f>SUMPRODUCT(($E$4:$E$171=E33)*($O$4:$O$171&gt;O33))+1</f>
        <v>1</v>
      </c>
      <c r="Q33" s="24" t="s">
        <v>30</v>
      </c>
      <c r="R33" s="24" t="s">
        <v>30</v>
      </c>
      <c r="S33" s="22"/>
    </row>
    <row r="34" spans="1:19" s="1" customFormat="1" ht="31.5" customHeight="1">
      <c r="A34" s="14">
        <v>31</v>
      </c>
      <c r="B34" s="15" t="s">
        <v>138</v>
      </c>
      <c r="C34" s="15" t="s">
        <v>48</v>
      </c>
      <c r="D34" s="15">
        <v>22</v>
      </c>
      <c r="E34" s="16" t="s">
        <v>139</v>
      </c>
      <c r="F34" s="17" t="s">
        <v>140</v>
      </c>
      <c r="G34" s="15" t="s">
        <v>25</v>
      </c>
      <c r="H34" s="15" t="s">
        <v>67</v>
      </c>
      <c r="I34" s="20" t="s">
        <v>51</v>
      </c>
      <c r="J34" s="15" t="s">
        <v>68</v>
      </c>
      <c r="K34" s="15" t="s">
        <v>39</v>
      </c>
      <c r="L34" s="21" t="s">
        <v>30</v>
      </c>
      <c r="M34" s="22">
        <v>82.28</v>
      </c>
      <c r="N34" s="22">
        <v>74</v>
      </c>
      <c r="O34" s="22">
        <f t="shared" si="1"/>
        <v>78.14</v>
      </c>
      <c r="P34" s="23">
        <f>SUMPRODUCT(($E$4:$E$171=E34)*($O$4:$O$171&gt;O34))+1</f>
        <v>1</v>
      </c>
      <c r="Q34" s="24" t="s">
        <v>30</v>
      </c>
      <c r="R34" s="24" t="s">
        <v>30</v>
      </c>
      <c r="S34" s="22"/>
    </row>
    <row r="35" spans="1:19" s="1" customFormat="1" ht="31.5" customHeight="1">
      <c r="A35" s="14">
        <v>32</v>
      </c>
      <c r="B35" s="15" t="s">
        <v>141</v>
      </c>
      <c r="C35" s="15" t="s">
        <v>22</v>
      </c>
      <c r="D35" s="15">
        <v>19</v>
      </c>
      <c r="E35" s="16" t="s">
        <v>139</v>
      </c>
      <c r="F35" s="17" t="s">
        <v>142</v>
      </c>
      <c r="G35" s="15" t="s">
        <v>25</v>
      </c>
      <c r="H35" s="15" t="s">
        <v>67</v>
      </c>
      <c r="I35" s="20" t="s">
        <v>33</v>
      </c>
      <c r="J35" s="15" t="s">
        <v>68</v>
      </c>
      <c r="K35" s="15" t="s">
        <v>39</v>
      </c>
      <c r="L35" s="21" t="s">
        <v>30</v>
      </c>
      <c r="M35" s="22">
        <v>79.12</v>
      </c>
      <c r="N35" s="22">
        <v>70</v>
      </c>
      <c r="O35" s="22">
        <f t="shared" si="1"/>
        <v>74.56</v>
      </c>
      <c r="P35" s="23">
        <f>SUMPRODUCT(($E$4:$E$171=E35)*($O$4:$O$171&gt;O35))+1</f>
        <v>2</v>
      </c>
      <c r="Q35" s="24" t="s">
        <v>30</v>
      </c>
      <c r="R35" s="24" t="s">
        <v>30</v>
      </c>
      <c r="S35" s="22"/>
    </row>
    <row r="36" spans="1:19" s="1" customFormat="1" ht="31.5" customHeight="1">
      <c r="A36" s="14">
        <v>33</v>
      </c>
      <c r="B36" s="15" t="s">
        <v>143</v>
      </c>
      <c r="C36" s="15" t="s">
        <v>22</v>
      </c>
      <c r="D36" s="15">
        <v>26</v>
      </c>
      <c r="E36" s="16" t="s">
        <v>144</v>
      </c>
      <c r="F36" s="17" t="s">
        <v>145</v>
      </c>
      <c r="G36" s="15" t="s">
        <v>25</v>
      </c>
      <c r="H36" s="15" t="s">
        <v>146</v>
      </c>
      <c r="I36" s="20" t="s">
        <v>98</v>
      </c>
      <c r="J36" s="15" t="s">
        <v>147</v>
      </c>
      <c r="K36" s="15" t="s">
        <v>35</v>
      </c>
      <c r="L36" s="21" t="s">
        <v>30</v>
      </c>
      <c r="M36" s="22">
        <v>80.4</v>
      </c>
      <c r="N36" s="22">
        <v>79</v>
      </c>
      <c r="O36" s="22">
        <f t="shared" si="1"/>
        <v>79.7</v>
      </c>
      <c r="P36" s="23">
        <f>SUMPRODUCT(($E$4:$E$171=E36)*($O$4:$O$171&gt;O36))+1</f>
        <v>1</v>
      </c>
      <c r="Q36" s="24" t="s">
        <v>30</v>
      </c>
      <c r="R36" s="24" t="s">
        <v>30</v>
      </c>
      <c r="S36" s="22"/>
    </row>
    <row r="37" spans="1:19" s="1" customFormat="1" ht="31.5" customHeight="1">
      <c r="A37" s="14">
        <v>34</v>
      </c>
      <c r="B37" s="15" t="s">
        <v>148</v>
      </c>
      <c r="C37" s="15" t="s">
        <v>48</v>
      </c>
      <c r="D37" s="15">
        <v>31</v>
      </c>
      <c r="E37" s="16" t="s">
        <v>149</v>
      </c>
      <c r="F37" s="17" t="s">
        <v>150</v>
      </c>
      <c r="G37" s="15" t="s">
        <v>25</v>
      </c>
      <c r="H37" s="15" t="s">
        <v>151</v>
      </c>
      <c r="I37" s="20" t="s">
        <v>152</v>
      </c>
      <c r="J37" s="15" t="s">
        <v>153</v>
      </c>
      <c r="K37" s="15" t="s">
        <v>39</v>
      </c>
      <c r="L37" s="21" t="s">
        <v>30</v>
      </c>
      <c r="M37" s="22">
        <v>82.4</v>
      </c>
      <c r="N37" s="22">
        <v>68</v>
      </c>
      <c r="O37" s="22">
        <f t="shared" si="1"/>
        <v>75.2</v>
      </c>
      <c r="P37" s="23">
        <f>SUMPRODUCT(($E$4:$E$171=E37)*($O$4:$O$171&gt;O37))+1</f>
        <v>1</v>
      </c>
      <c r="Q37" s="24" t="s">
        <v>30</v>
      </c>
      <c r="R37" s="24" t="s">
        <v>30</v>
      </c>
      <c r="S37" s="22"/>
    </row>
    <row r="38" spans="1:19" s="1" customFormat="1" ht="31.5" customHeight="1">
      <c r="A38" s="14">
        <v>35</v>
      </c>
      <c r="B38" s="15" t="s">
        <v>154</v>
      </c>
      <c r="C38" s="15" t="s">
        <v>22</v>
      </c>
      <c r="D38" s="15">
        <v>24</v>
      </c>
      <c r="E38" s="16" t="s">
        <v>155</v>
      </c>
      <c r="F38" s="17" t="s">
        <v>156</v>
      </c>
      <c r="G38" s="15" t="s">
        <v>25</v>
      </c>
      <c r="H38" s="15" t="s">
        <v>157</v>
      </c>
      <c r="I38" s="20" t="s">
        <v>27</v>
      </c>
      <c r="J38" s="15" t="s">
        <v>147</v>
      </c>
      <c r="K38" s="15" t="s">
        <v>35</v>
      </c>
      <c r="L38" s="21" t="s">
        <v>30</v>
      </c>
      <c r="M38" s="22">
        <v>81.8</v>
      </c>
      <c r="N38" s="22">
        <v>81.5</v>
      </c>
      <c r="O38" s="22">
        <f t="shared" si="1"/>
        <v>81.65</v>
      </c>
      <c r="P38" s="23">
        <f>SUMPRODUCT(($E$4:$E$171=E38)*($O$4:$O$171&gt;O38))+1</f>
        <v>1</v>
      </c>
      <c r="Q38" s="24" t="s">
        <v>30</v>
      </c>
      <c r="R38" s="24" t="s">
        <v>30</v>
      </c>
      <c r="S38" s="22"/>
    </row>
    <row r="39" spans="1:19" s="1" customFormat="1" ht="31.5" customHeight="1">
      <c r="A39" s="14">
        <v>36</v>
      </c>
      <c r="B39" s="15" t="s">
        <v>158</v>
      </c>
      <c r="C39" s="15" t="s">
        <v>22</v>
      </c>
      <c r="D39" s="15">
        <v>23</v>
      </c>
      <c r="E39" s="16" t="s">
        <v>155</v>
      </c>
      <c r="F39" s="17" t="s">
        <v>159</v>
      </c>
      <c r="G39" s="15" t="s">
        <v>25</v>
      </c>
      <c r="H39" s="15" t="s">
        <v>157</v>
      </c>
      <c r="I39" s="20" t="s">
        <v>160</v>
      </c>
      <c r="J39" s="15" t="s">
        <v>147</v>
      </c>
      <c r="K39" s="15" t="s">
        <v>39</v>
      </c>
      <c r="L39" s="21" t="s">
        <v>30</v>
      </c>
      <c r="M39" s="22">
        <v>84.54</v>
      </c>
      <c r="N39" s="22">
        <v>76</v>
      </c>
      <c r="O39" s="22">
        <f t="shared" si="1"/>
        <v>80.27000000000001</v>
      </c>
      <c r="P39" s="23">
        <f>SUMPRODUCT(($E$4:$E$171=E39)*($O$4:$O$171&gt;O39))+1</f>
        <v>2</v>
      </c>
      <c r="Q39" s="24" t="s">
        <v>30</v>
      </c>
      <c r="R39" s="24" t="s">
        <v>30</v>
      </c>
      <c r="S39" s="22"/>
    </row>
    <row r="40" spans="1:19" s="1" customFormat="1" ht="31.5" customHeight="1">
      <c r="A40" s="14">
        <v>37</v>
      </c>
      <c r="B40" s="15" t="s">
        <v>161</v>
      </c>
      <c r="C40" s="15" t="s">
        <v>48</v>
      </c>
      <c r="D40" s="15">
        <v>27</v>
      </c>
      <c r="E40" s="16" t="s">
        <v>155</v>
      </c>
      <c r="F40" s="17" t="s">
        <v>162</v>
      </c>
      <c r="G40" s="15" t="s">
        <v>25</v>
      </c>
      <c r="H40" s="15" t="s">
        <v>146</v>
      </c>
      <c r="I40" s="20" t="s">
        <v>57</v>
      </c>
      <c r="J40" s="15" t="s">
        <v>147</v>
      </c>
      <c r="K40" s="15" t="s">
        <v>39</v>
      </c>
      <c r="L40" s="21" t="s">
        <v>30</v>
      </c>
      <c r="M40" s="22">
        <v>79.42</v>
      </c>
      <c r="N40" s="22">
        <v>76</v>
      </c>
      <c r="O40" s="22">
        <f t="shared" si="1"/>
        <v>77.71000000000001</v>
      </c>
      <c r="P40" s="23">
        <f>SUMPRODUCT(($E$4:$E$171=E40)*($O$4:$O$171&gt;O40))+1</f>
        <v>3</v>
      </c>
      <c r="Q40" s="24" t="s">
        <v>30</v>
      </c>
      <c r="R40" s="24" t="s">
        <v>30</v>
      </c>
      <c r="S40" s="22"/>
    </row>
    <row r="41" spans="1:19" s="1" customFormat="1" ht="31.5" customHeight="1">
      <c r="A41" s="14">
        <v>38</v>
      </c>
      <c r="B41" s="15" t="s">
        <v>163</v>
      </c>
      <c r="C41" s="15" t="s">
        <v>22</v>
      </c>
      <c r="D41" s="15">
        <v>27</v>
      </c>
      <c r="E41" s="16" t="s">
        <v>155</v>
      </c>
      <c r="F41" s="17" t="s">
        <v>164</v>
      </c>
      <c r="G41" s="15" t="s">
        <v>25</v>
      </c>
      <c r="H41" s="15" t="s">
        <v>157</v>
      </c>
      <c r="I41" s="20" t="s">
        <v>98</v>
      </c>
      <c r="J41" s="15" t="s">
        <v>147</v>
      </c>
      <c r="K41" s="15" t="s">
        <v>35</v>
      </c>
      <c r="L41" s="21" t="s">
        <v>30</v>
      </c>
      <c r="M41" s="22">
        <v>81.18</v>
      </c>
      <c r="N41" s="22">
        <v>73.5</v>
      </c>
      <c r="O41" s="22">
        <f t="shared" si="1"/>
        <v>77.34</v>
      </c>
      <c r="P41" s="23">
        <f>SUMPRODUCT(($E$4:$E$171=E41)*($O$4:$O$171&gt;O41))+1</f>
        <v>4</v>
      </c>
      <c r="Q41" s="24" t="s">
        <v>30</v>
      </c>
      <c r="R41" s="24" t="s">
        <v>30</v>
      </c>
      <c r="S41" s="22"/>
    </row>
    <row r="42" spans="1:19" s="1" customFormat="1" ht="31.5" customHeight="1">
      <c r="A42" s="14">
        <v>39</v>
      </c>
      <c r="B42" s="15" t="s">
        <v>165</v>
      </c>
      <c r="C42" s="15" t="s">
        <v>22</v>
      </c>
      <c r="D42" s="15">
        <v>22</v>
      </c>
      <c r="E42" s="16" t="s">
        <v>166</v>
      </c>
      <c r="F42" s="17" t="s">
        <v>167</v>
      </c>
      <c r="G42" s="15" t="s">
        <v>25</v>
      </c>
      <c r="H42" s="15" t="s">
        <v>151</v>
      </c>
      <c r="I42" s="20" t="s">
        <v>33</v>
      </c>
      <c r="J42" s="15" t="s">
        <v>153</v>
      </c>
      <c r="K42" s="15" t="s">
        <v>39</v>
      </c>
      <c r="L42" s="21" t="s">
        <v>30</v>
      </c>
      <c r="M42" s="22">
        <v>83.1</v>
      </c>
      <c r="N42" s="22">
        <v>71</v>
      </c>
      <c r="O42" s="22">
        <f t="shared" si="1"/>
        <v>77.05</v>
      </c>
      <c r="P42" s="23">
        <f>SUMPRODUCT(($E$4:$E$171=E42)*($O$4:$O$171&gt;O42))+1</f>
        <v>1</v>
      </c>
      <c r="Q42" s="24" t="s">
        <v>30</v>
      </c>
      <c r="R42" s="24" t="s">
        <v>30</v>
      </c>
      <c r="S42" s="22"/>
    </row>
    <row r="43" spans="1:19" s="1" customFormat="1" ht="31.5" customHeight="1">
      <c r="A43" s="14">
        <v>40</v>
      </c>
      <c r="B43" s="15" t="s">
        <v>168</v>
      </c>
      <c r="C43" s="15" t="s">
        <v>48</v>
      </c>
      <c r="D43" s="15">
        <v>26</v>
      </c>
      <c r="E43" s="16" t="s">
        <v>166</v>
      </c>
      <c r="F43" s="17" t="s">
        <v>169</v>
      </c>
      <c r="G43" s="15" t="s">
        <v>25</v>
      </c>
      <c r="H43" s="15" t="s">
        <v>151</v>
      </c>
      <c r="I43" s="20" t="s">
        <v>27</v>
      </c>
      <c r="J43" s="15" t="s">
        <v>153</v>
      </c>
      <c r="K43" s="15" t="s">
        <v>39</v>
      </c>
      <c r="L43" s="21" t="s">
        <v>30</v>
      </c>
      <c r="M43" s="22">
        <v>82.76</v>
      </c>
      <c r="N43" s="22">
        <v>67</v>
      </c>
      <c r="O43" s="22">
        <f t="shared" si="1"/>
        <v>74.88</v>
      </c>
      <c r="P43" s="23">
        <f>SUMPRODUCT(($E$4:$E$171=E43)*($O$4:$O$171&gt;O43))+1</f>
        <v>2</v>
      </c>
      <c r="Q43" s="24" t="s">
        <v>30</v>
      </c>
      <c r="R43" s="24" t="s">
        <v>30</v>
      </c>
      <c r="S43" s="22"/>
    </row>
    <row r="44" spans="1:19" s="1" customFormat="1" ht="31.5" customHeight="1">
      <c r="A44" s="14">
        <v>41</v>
      </c>
      <c r="B44" s="15" t="s">
        <v>170</v>
      </c>
      <c r="C44" s="15" t="s">
        <v>48</v>
      </c>
      <c r="D44" s="15">
        <v>21</v>
      </c>
      <c r="E44" s="16" t="s">
        <v>166</v>
      </c>
      <c r="F44" s="17" t="s">
        <v>171</v>
      </c>
      <c r="G44" s="15" t="s">
        <v>25</v>
      </c>
      <c r="H44" s="15" t="s">
        <v>151</v>
      </c>
      <c r="I44" s="20" t="s">
        <v>33</v>
      </c>
      <c r="J44" s="15" t="s">
        <v>153</v>
      </c>
      <c r="K44" s="15" t="s">
        <v>39</v>
      </c>
      <c r="L44" s="21" t="s">
        <v>30</v>
      </c>
      <c r="M44" s="22">
        <v>84.16</v>
      </c>
      <c r="N44" s="22">
        <v>64.5</v>
      </c>
      <c r="O44" s="22">
        <f t="shared" si="1"/>
        <v>74.33</v>
      </c>
      <c r="P44" s="23">
        <f>SUMPRODUCT(($E$4:$E$171=E44)*($O$4:$O$171&gt;O44))+1</f>
        <v>3</v>
      </c>
      <c r="Q44" s="24" t="s">
        <v>30</v>
      </c>
      <c r="R44" s="24" t="s">
        <v>30</v>
      </c>
      <c r="S44" s="22"/>
    </row>
    <row r="45" spans="1:19" s="1" customFormat="1" ht="31.5" customHeight="1">
      <c r="A45" s="14">
        <v>42</v>
      </c>
      <c r="B45" s="15" t="s">
        <v>172</v>
      </c>
      <c r="C45" s="15" t="s">
        <v>22</v>
      </c>
      <c r="D45" s="15">
        <v>28</v>
      </c>
      <c r="E45" s="16" t="s">
        <v>166</v>
      </c>
      <c r="F45" s="17" t="s">
        <v>173</v>
      </c>
      <c r="G45" s="15" t="s">
        <v>25</v>
      </c>
      <c r="H45" s="15" t="s">
        <v>151</v>
      </c>
      <c r="I45" s="20" t="s">
        <v>57</v>
      </c>
      <c r="J45" s="15" t="s">
        <v>153</v>
      </c>
      <c r="K45" s="15" t="s">
        <v>39</v>
      </c>
      <c r="L45" s="21" t="s">
        <v>30</v>
      </c>
      <c r="M45" s="22">
        <v>78.88</v>
      </c>
      <c r="N45" s="22">
        <v>68</v>
      </c>
      <c r="O45" s="22">
        <f t="shared" si="1"/>
        <v>73.44</v>
      </c>
      <c r="P45" s="23">
        <f>SUMPRODUCT(($E$4:$E$171=E45)*($O$4:$O$171&gt;O45))+1</f>
        <v>4</v>
      </c>
      <c r="Q45" s="24" t="s">
        <v>30</v>
      </c>
      <c r="R45" s="24" t="s">
        <v>30</v>
      </c>
      <c r="S45" s="22"/>
    </row>
    <row r="46" spans="1:19" s="1" customFormat="1" ht="31.5" customHeight="1">
      <c r="A46" s="14">
        <v>43</v>
      </c>
      <c r="B46" s="15" t="s">
        <v>174</v>
      </c>
      <c r="C46" s="15" t="s">
        <v>22</v>
      </c>
      <c r="D46" s="15">
        <v>22</v>
      </c>
      <c r="E46" s="16" t="s">
        <v>166</v>
      </c>
      <c r="F46" s="17" t="s">
        <v>175</v>
      </c>
      <c r="G46" s="15" t="s">
        <v>25</v>
      </c>
      <c r="H46" s="15" t="s">
        <v>151</v>
      </c>
      <c r="I46" s="20" t="s">
        <v>33</v>
      </c>
      <c r="J46" s="15" t="s">
        <v>153</v>
      </c>
      <c r="K46" s="15" t="s">
        <v>35</v>
      </c>
      <c r="L46" s="21" t="s">
        <v>30</v>
      </c>
      <c r="M46" s="22">
        <v>80.92</v>
      </c>
      <c r="N46" s="22">
        <v>65.5</v>
      </c>
      <c r="O46" s="22">
        <f t="shared" si="1"/>
        <v>73.21000000000001</v>
      </c>
      <c r="P46" s="23">
        <f>SUMPRODUCT(($E$4:$E$171=E46)*($O$4:$O$171&gt;O46))+1</f>
        <v>5</v>
      </c>
      <c r="Q46" s="24" t="s">
        <v>30</v>
      </c>
      <c r="R46" s="24" t="s">
        <v>30</v>
      </c>
      <c r="S46" s="22"/>
    </row>
    <row r="47" spans="1:19" s="1" customFormat="1" ht="31.5" customHeight="1">
      <c r="A47" s="14">
        <v>44</v>
      </c>
      <c r="B47" s="15" t="s">
        <v>176</v>
      </c>
      <c r="C47" s="15" t="s">
        <v>22</v>
      </c>
      <c r="D47" s="15">
        <v>24</v>
      </c>
      <c r="E47" s="16" t="s">
        <v>177</v>
      </c>
      <c r="F47" s="17" t="s">
        <v>178</v>
      </c>
      <c r="G47" s="15" t="s">
        <v>25</v>
      </c>
      <c r="H47" s="15" t="s">
        <v>179</v>
      </c>
      <c r="I47" s="20">
        <v>2022.07</v>
      </c>
      <c r="J47" s="15" t="s">
        <v>180</v>
      </c>
      <c r="K47" s="15" t="s">
        <v>39</v>
      </c>
      <c r="L47" s="21" t="s">
        <v>30</v>
      </c>
      <c r="M47" s="22">
        <v>79.24</v>
      </c>
      <c r="N47" s="22">
        <v>79</v>
      </c>
      <c r="O47" s="22">
        <f t="shared" si="1"/>
        <v>79.12</v>
      </c>
      <c r="P47" s="23">
        <f>SUMPRODUCT(($E$4:$E$171=E47)*($O$4:$O$171&gt;O47))+1</f>
        <v>1</v>
      </c>
      <c r="Q47" s="24" t="s">
        <v>30</v>
      </c>
      <c r="R47" s="24" t="s">
        <v>30</v>
      </c>
      <c r="S47" s="22"/>
    </row>
    <row r="48" spans="1:19" s="1" customFormat="1" ht="31.5" customHeight="1">
      <c r="A48" s="14">
        <v>45</v>
      </c>
      <c r="B48" s="15" t="s">
        <v>181</v>
      </c>
      <c r="C48" s="15" t="s">
        <v>48</v>
      </c>
      <c r="D48" s="15">
        <v>25</v>
      </c>
      <c r="E48" s="16" t="s">
        <v>177</v>
      </c>
      <c r="F48" s="17" t="s">
        <v>182</v>
      </c>
      <c r="G48" s="15" t="s">
        <v>25</v>
      </c>
      <c r="H48" s="15" t="s">
        <v>179</v>
      </c>
      <c r="I48" s="20" t="s">
        <v>27</v>
      </c>
      <c r="J48" s="15" t="s">
        <v>180</v>
      </c>
      <c r="K48" s="15" t="s">
        <v>39</v>
      </c>
      <c r="L48" s="21" t="s">
        <v>30</v>
      </c>
      <c r="M48" s="22">
        <v>82.18</v>
      </c>
      <c r="N48" s="22">
        <v>74</v>
      </c>
      <c r="O48" s="22">
        <f t="shared" si="1"/>
        <v>78.09</v>
      </c>
      <c r="P48" s="23">
        <f>SUMPRODUCT(($E$4:$E$171=E48)*($O$4:$O$171&gt;O48))+1</f>
        <v>2</v>
      </c>
      <c r="Q48" s="24" t="s">
        <v>30</v>
      </c>
      <c r="R48" s="24" t="s">
        <v>30</v>
      </c>
      <c r="S48" s="22"/>
    </row>
    <row r="49" spans="1:19" s="1" customFormat="1" ht="31.5" customHeight="1">
      <c r="A49" s="14">
        <v>46</v>
      </c>
      <c r="B49" s="15" t="s">
        <v>183</v>
      </c>
      <c r="C49" s="15" t="s">
        <v>22</v>
      </c>
      <c r="D49" s="15">
        <v>22</v>
      </c>
      <c r="E49" s="16" t="s">
        <v>177</v>
      </c>
      <c r="F49" s="17" t="s">
        <v>184</v>
      </c>
      <c r="G49" s="15" t="s">
        <v>25</v>
      </c>
      <c r="H49" s="15" t="s">
        <v>179</v>
      </c>
      <c r="I49" s="20" t="s">
        <v>33</v>
      </c>
      <c r="J49" s="15" t="s">
        <v>180</v>
      </c>
      <c r="K49" s="15" t="s">
        <v>29</v>
      </c>
      <c r="L49" s="21" t="s">
        <v>30</v>
      </c>
      <c r="M49" s="22">
        <v>77.82</v>
      </c>
      <c r="N49" s="22">
        <v>75</v>
      </c>
      <c r="O49" s="22">
        <f t="shared" si="1"/>
        <v>76.41</v>
      </c>
      <c r="P49" s="23">
        <f>SUMPRODUCT(($E$4:$E$171=E49)*($O$4:$O$171&gt;O49))+1</f>
        <v>3</v>
      </c>
      <c r="Q49" s="24" t="s">
        <v>30</v>
      </c>
      <c r="R49" s="24" t="s">
        <v>30</v>
      </c>
      <c r="S49" s="22"/>
    </row>
    <row r="50" spans="1:19" s="1" customFormat="1" ht="31.5" customHeight="1">
      <c r="A50" s="14">
        <v>47</v>
      </c>
      <c r="B50" s="15" t="s">
        <v>185</v>
      </c>
      <c r="C50" s="15" t="s">
        <v>22</v>
      </c>
      <c r="D50" s="15">
        <v>25</v>
      </c>
      <c r="E50" s="16" t="s">
        <v>186</v>
      </c>
      <c r="F50" s="17" t="s">
        <v>187</v>
      </c>
      <c r="G50" s="15" t="s">
        <v>25</v>
      </c>
      <c r="H50" s="15" t="s">
        <v>188</v>
      </c>
      <c r="I50" s="20" t="s">
        <v>51</v>
      </c>
      <c r="J50" s="15" t="s">
        <v>189</v>
      </c>
      <c r="K50" s="15" t="s">
        <v>35</v>
      </c>
      <c r="L50" s="21" t="s">
        <v>30</v>
      </c>
      <c r="M50" s="22">
        <v>80.34</v>
      </c>
      <c r="N50" s="22">
        <v>78.5</v>
      </c>
      <c r="O50" s="22">
        <f t="shared" si="1"/>
        <v>79.42</v>
      </c>
      <c r="P50" s="23">
        <f>SUMPRODUCT(($E$4:$E$171=E50)*($O$4:$O$171&gt;O50))+1</f>
        <v>1</v>
      </c>
      <c r="Q50" s="24" t="s">
        <v>30</v>
      </c>
      <c r="R50" s="24" t="s">
        <v>30</v>
      </c>
      <c r="S50" s="22"/>
    </row>
    <row r="51" spans="1:19" s="1" customFormat="1" ht="31.5" customHeight="1">
      <c r="A51" s="14">
        <v>48</v>
      </c>
      <c r="B51" s="15" t="s">
        <v>190</v>
      </c>
      <c r="C51" s="15" t="s">
        <v>22</v>
      </c>
      <c r="D51" s="15">
        <v>28</v>
      </c>
      <c r="E51" s="16" t="s">
        <v>186</v>
      </c>
      <c r="F51" s="17" t="s">
        <v>191</v>
      </c>
      <c r="G51" s="15" t="s">
        <v>43</v>
      </c>
      <c r="H51" s="15" t="s">
        <v>188</v>
      </c>
      <c r="I51" s="20" t="s">
        <v>192</v>
      </c>
      <c r="J51" s="15" t="s">
        <v>189</v>
      </c>
      <c r="K51" s="15" t="s">
        <v>35</v>
      </c>
      <c r="L51" s="21" t="s">
        <v>30</v>
      </c>
      <c r="M51" s="22">
        <v>77.56</v>
      </c>
      <c r="N51" s="22">
        <v>78.5</v>
      </c>
      <c r="O51" s="22">
        <f t="shared" si="1"/>
        <v>78.03</v>
      </c>
      <c r="P51" s="23">
        <f>SUMPRODUCT(($E$4:$E$171=E51)*($O$4:$O$171&gt;O51))+1</f>
        <v>2</v>
      </c>
      <c r="Q51" s="24" t="s">
        <v>30</v>
      </c>
      <c r="R51" s="24" t="s">
        <v>30</v>
      </c>
      <c r="S51" s="22"/>
    </row>
    <row r="52" spans="1:19" s="1" customFormat="1" ht="31.5" customHeight="1">
      <c r="A52" s="14">
        <v>49</v>
      </c>
      <c r="B52" s="15" t="s">
        <v>193</v>
      </c>
      <c r="C52" s="15" t="s">
        <v>22</v>
      </c>
      <c r="D52" s="15">
        <v>23</v>
      </c>
      <c r="E52" s="16" t="s">
        <v>186</v>
      </c>
      <c r="F52" s="17" t="s">
        <v>194</v>
      </c>
      <c r="G52" s="15" t="s">
        <v>43</v>
      </c>
      <c r="H52" s="15" t="s">
        <v>188</v>
      </c>
      <c r="I52" s="20" t="s">
        <v>27</v>
      </c>
      <c r="J52" s="15" t="s">
        <v>189</v>
      </c>
      <c r="K52" s="15" t="s">
        <v>35</v>
      </c>
      <c r="L52" s="21" t="s">
        <v>30</v>
      </c>
      <c r="M52" s="22">
        <v>84.72</v>
      </c>
      <c r="N52" s="22">
        <v>69.5</v>
      </c>
      <c r="O52" s="22">
        <f t="shared" si="1"/>
        <v>77.11</v>
      </c>
      <c r="P52" s="23">
        <f>SUMPRODUCT(($E$4:$E$171=E52)*($O$4:$O$171&gt;O52))+1</f>
        <v>3</v>
      </c>
      <c r="Q52" s="24" t="s">
        <v>30</v>
      </c>
      <c r="R52" s="24" t="s">
        <v>30</v>
      </c>
      <c r="S52" s="22"/>
    </row>
    <row r="53" spans="1:19" s="1" customFormat="1" ht="31.5" customHeight="1">
      <c r="A53" s="14">
        <v>50</v>
      </c>
      <c r="B53" s="15" t="s">
        <v>195</v>
      </c>
      <c r="C53" s="15" t="s">
        <v>22</v>
      </c>
      <c r="D53" s="15">
        <v>26</v>
      </c>
      <c r="E53" s="16" t="s">
        <v>186</v>
      </c>
      <c r="F53" s="17" t="s">
        <v>196</v>
      </c>
      <c r="G53" s="15" t="s">
        <v>25</v>
      </c>
      <c r="H53" s="15" t="s">
        <v>188</v>
      </c>
      <c r="I53" s="20" t="s">
        <v>98</v>
      </c>
      <c r="J53" s="15" t="s">
        <v>189</v>
      </c>
      <c r="K53" s="15" t="s">
        <v>35</v>
      </c>
      <c r="L53" s="21" t="s">
        <v>30</v>
      </c>
      <c r="M53" s="22">
        <v>79</v>
      </c>
      <c r="N53" s="22">
        <v>75</v>
      </c>
      <c r="O53" s="22">
        <f t="shared" si="1"/>
        <v>77</v>
      </c>
      <c r="P53" s="23">
        <f>SUMPRODUCT(($E$4:$E$171=E53)*($O$4:$O$171&gt;O53))+1</f>
        <v>4</v>
      </c>
      <c r="Q53" s="24" t="s">
        <v>30</v>
      </c>
      <c r="R53" s="24" t="s">
        <v>30</v>
      </c>
      <c r="S53" s="22"/>
    </row>
    <row r="54" spans="1:19" s="1" customFormat="1" ht="31.5" customHeight="1">
      <c r="A54" s="14">
        <v>51</v>
      </c>
      <c r="B54" s="15" t="s">
        <v>197</v>
      </c>
      <c r="C54" s="15" t="s">
        <v>22</v>
      </c>
      <c r="D54" s="15">
        <v>26</v>
      </c>
      <c r="E54" s="16" t="s">
        <v>186</v>
      </c>
      <c r="F54" s="17" t="s">
        <v>198</v>
      </c>
      <c r="G54" s="15" t="s">
        <v>43</v>
      </c>
      <c r="H54" s="15" t="s">
        <v>188</v>
      </c>
      <c r="I54" s="20">
        <v>2018.06</v>
      </c>
      <c r="J54" s="15" t="s">
        <v>189</v>
      </c>
      <c r="K54" s="15" t="s">
        <v>35</v>
      </c>
      <c r="L54" s="21" t="s">
        <v>30</v>
      </c>
      <c r="M54" s="22">
        <v>84.7</v>
      </c>
      <c r="N54" s="22">
        <v>69</v>
      </c>
      <c r="O54" s="22">
        <f t="shared" si="1"/>
        <v>76.85</v>
      </c>
      <c r="P54" s="23">
        <f>SUMPRODUCT(($E$4:$E$171=E54)*($O$4:$O$171&gt;O54))+1</f>
        <v>5</v>
      </c>
      <c r="Q54" s="24" t="s">
        <v>30</v>
      </c>
      <c r="R54" s="24" t="s">
        <v>30</v>
      </c>
      <c r="S54" s="22"/>
    </row>
    <row r="55" spans="1:19" s="1" customFormat="1" ht="31.5" customHeight="1">
      <c r="A55" s="14">
        <v>52</v>
      </c>
      <c r="B55" s="15" t="s">
        <v>199</v>
      </c>
      <c r="C55" s="15" t="s">
        <v>22</v>
      </c>
      <c r="D55" s="15">
        <v>26</v>
      </c>
      <c r="E55" s="16" t="s">
        <v>186</v>
      </c>
      <c r="F55" s="17" t="s">
        <v>200</v>
      </c>
      <c r="G55" s="15" t="s">
        <v>43</v>
      </c>
      <c r="H55" s="15" t="s">
        <v>188</v>
      </c>
      <c r="I55" s="20">
        <v>2019.07</v>
      </c>
      <c r="J55" s="15" t="s">
        <v>189</v>
      </c>
      <c r="K55" s="15" t="s">
        <v>35</v>
      </c>
      <c r="L55" s="21" t="s">
        <v>30</v>
      </c>
      <c r="M55" s="22">
        <v>79.06</v>
      </c>
      <c r="N55" s="22">
        <v>74.5</v>
      </c>
      <c r="O55" s="22">
        <f t="shared" si="1"/>
        <v>76.78</v>
      </c>
      <c r="P55" s="23">
        <f>SUMPRODUCT(($E$4:$E$171=E55)*($O$4:$O$171&gt;O55))+1</f>
        <v>6</v>
      </c>
      <c r="Q55" s="24" t="s">
        <v>30</v>
      </c>
      <c r="R55" s="24" t="s">
        <v>30</v>
      </c>
      <c r="S55" s="22"/>
    </row>
    <row r="56" spans="1:19" s="1" customFormat="1" ht="31.5" customHeight="1">
      <c r="A56" s="14">
        <v>53</v>
      </c>
      <c r="B56" s="15" t="s">
        <v>201</v>
      </c>
      <c r="C56" s="15" t="s">
        <v>22</v>
      </c>
      <c r="D56" s="15">
        <v>28</v>
      </c>
      <c r="E56" s="16" t="s">
        <v>186</v>
      </c>
      <c r="F56" s="17" t="s">
        <v>202</v>
      </c>
      <c r="G56" s="15" t="s">
        <v>43</v>
      </c>
      <c r="H56" s="15" t="s">
        <v>188</v>
      </c>
      <c r="I56" s="20" t="s">
        <v>152</v>
      </c>
      <c r="J56" s="15" t="s">
        <v>189</v>
      </c>
      <c r="K56" s="15" t="s">
        <v>35</v>
      </c>
      <c r="L56" s="21" t="s">
        <v>30</v>
      </c>
      <c r="M56" s="22">
        <v>81.24</v>
      </c>
      <c r="N56" s="22">
        <v>71</v>
      </c>
      <c r="O56" s="22">
        <f t="shared" si="1"/>
        <v>76.12</v>
      </c>
      <c r="P56" s="23">
        <f>SUMPRODUCT(($E$4:$E$171=E56)*($O$4:$O$171&gt;O56))+1</f>
        <v>7</v>
      </c>
      <c r="Q56" s="24" t="s">
        <v>30</v>
      </c>
      <c r="R56" s="24" t="s">
        <v>30</v>
      </c>
      <c r="S56" s="22"/>
    </row>
    <row r="57" spans="1:19" s="1" customFormat="1" ht="31.5" customHeight="1">
      <c r="A57" s="14">
        <v>54</v>
      </c>
      <c r="B57" s="15" t="s">
        <v>203</v>
      </c>
      <c r="C57" s="15" t="s">
        <v>22</v>
      </c>
      <c r="D57" s="15">
        <v>22</v>
      </c>
      <c r="E57" s="16" t="s">
        <v>204</v>
      </c>
      <c r="F57" s="17" t="s">
        <v>205</v>
      </c>
      <c r="G57" s="15" t="s">
        <v>25</v>
      </c>
      <c r="H57" s="15" t="s">
        <v>179</v>
      </c>
      <c r="I57" s="20" t="s">
        <v>33</v>
      </c>
      <c r="J57" s="15" t="s">
        <v>180</v>
      </c>
      <c r="K57" s="15" t="s">
        <v>35</v>
      </c>
      <c r="L57" s="21" t="s">
        <v>30</v>
      </c>
      <c r="M57" s="22">
        <v>77.76</v>
      </c>
      <c r="N57" s="22">
        <v>73.5</v>
      </c>
      <c r="O57" s="22">
        <f t="shared" si="1"/>
        <v>75.63</v>
      </c>
      <c r="P57" s="23">
        <f>SUMPRODUCT(($E$4:$E$171=E57)*($O$4:$O$171&gt;O57))+1</f>
        <v>1</v>
      </c>
      <c r="Q57" s="24" t="s">
        <v>30</v>
      </c>
      <c r="R57" s="24" t="s">
        <v>30</v>
      </c>
      <c r="S57" s="22"/>
    </row>
    <row r="58" spans="1:19" s="1" customFormat="1" ht="31.5" customHeight="1">
      <c r="A58" s="14">
        <v>55</v>
      </c>
      <c r="B58" s="15" t="s">
        <v>206</v>
      </c>
      <c r="C58" s="15" t="s">
        <v>22</v>
      </c>
      <c r="D58" s="15">
        <v>28</v>
      </c>
      <c r="E58" s="16" t="s">
        <v>207</v>
      </c>
      <c r="F58" s="17" t="s">
        <v>208</v>
      </c>
      <c r="G58" s="15" t="s">
        <v>25</v>
      </c>
      <c r="H58" s="15" t="s">
        <v>209</v>
      </c>
      <c r="I58" s="20" t="s">
        <v>38</v>
      </c>
      <c r="J58" s="15" t="s">
        <v>210</v>
      </c>
      <c r="K58" s="15" t="s">
        <v>35</v>
      </c>
      <c r="L58" s="21" t="s">
        <v>30</v>
      </c>
      <c r="M58" s="22">
        <v>80.44</v>
      </c>
      <c r="N58" s="22">
        <v>76.5</v>
      </c>
      <c r="O58" s="22">
        <f t="shared" si="1"/>
        <v>78.47</v>
      </c>
      <c r="P58" s="23">
        <f>SUMPRODUCT(($E$4:$E$171=E58)*($O$4:$O$171&gt;O58))+1</f>
        <v>1</v>
      </c>
      <c r="Q58" s="24" t="s">
        <v>30</v>
      </c>
      <c r="R58" s="24" t="s">
        <v>30</v>
      </c>
      <c r="S58" s="22"/>
    </row>
    <row r="59" spans="1:19" s="1" customFormat="1" ht="31.5" customHeight="1">
      <c r="A59" s="14">
        <v>56</v>
      </c>
      <c r="B59" s="15" t="s">
        <v>211</v>
      </c>
      <c r="C59" s="15" t="s">
        <v>22</v>
      </c>
      <c r="D59" s="15">
        <v>26</v>
      </c>
      <c r="E59" s="16" t="s">
        <v>207</v>
      </c>
      <c r="F59" s="17" t="s">
        <v>212</v>
      </c>
      <c r="G59" s="15" t="s">
        <v>25</v>
      </c>
      <c r="H59" s="15" t="s">
        <v>213</v>
      </c>
      <c r="I59" s="20" t="s">
        <v>57</v>
      </c>
      <c r="J59" s="15" t="s">
        <v>210</v>
      </c>
      <c r="K59" s="15" t="s">
        <v>35</v>
      </c>
      <c r="L59" s="21" t="s">
        <v>30</v>
      </c>
      <c r="M59" s="22">
        <v>82.51</v>
      </c>
      <c r="N59" s="22">
        <v>73.5</v>
      </c>
      <c r="O59" s="22">
        <f t="shared" si="1"/>
        <v>78.00999999999999</v>
      </c>
      <c r="P59" s="23">
        <f>SUMPRODUCT(($E$4:$E$171=E59)*($O$4:$O$171&gt;O59))+1</f>
        <v>2</v>
      </c>
      <c r="Q59" s="24" t="s">
        <v>30</v>
      </c>
      <c r="R59" s="24" t="s">
        <v>30</v>
      </c>
      <c r="S59" s="22"/>
    </row>
    <row r="60" spans="1:19" s="1" customFormat="1" ht="31.5" customHeight="1">
      <c r="A60" s="14">
        <v>57</v>
      </c>
      <c r="B60" s="15" t="s">
        <v>214</v>
      </c>
      <c r="C60" s="15" t="s">
        <v>22</v>
      </c>
      <c r="D60" s="15">
        <v>22</v>
      </c>
      <c r="E60" s="16" t="s">
        <v>215</v>
      </c>
      <c r="F60" s="17" t="s">
        <v>216</v>
      </c>
      <c r="G60" s="15" t="s">
        <v>25</v>
      </c>
      <c r="H60" s="15" t="s">
        <v>217</v>
      </c>
      <c r="I60" s="20" t="s">
        <v>33</v>
      </c>
      <c r="J60" s="15" t="s">
        <v>218</v>
      </c>
      <c r="K60" s="15" t="s">
        <v>39</v>
      </c>
      <c r="L60" s="21" t="s">
        <v>30</v>
      </c>
      <c r="M60" s="22">
        <v>80.78</v>
      </c>
      <c r="N60" s="22">
        <v>81</v>
      </c>
      <c r="O60" s="22">
        <f t="shared" si="1"/>
        <v>80.89</v>
      </c>
      <c r="P60" s="23">
        <f>SUMPRODUCT(($E$4:$E$171=E60)*($O$4:$O$171&gt;O60))+1</f>
        <v>1</v>
      </c>
      <c r="Q60" s="24" t="s">
        <v>30</v>
      </c>
      <c r="R60" s="24" t="s">
        <v>30</v>
      </c>
      <c r="S60" s="22"/>
    </row>
    <row r="61" spans="1:19" s="1" customFormat="1" ht="31.5" customHeight="1">
      <c r="A61" s="14">
        <v>58</v>
      </c>
      <c r="B61" s="15" t="s">
        <v>219</v>
      </c>
      <c r="C61" s="15" t="s">
        <v>22</v>
      </c>
      <c r="D61" s="15">
        <v>23</v>
      </c>
      <c r="E61" s="16" t="s">
        <v>215</v>
      </c>
      <c r="F61" s="17" t="s">
        <v>220</v>
      </c>
      <c r="G61" s="15" t="s">
        <v>25</v>
      </c>
      <c r="H61" s="15" t="s">
        <v>217</v>
      </c>
      <c r="I61" s="20" t="s">
        <v>51</v>
      </c>
      <c r="J61" s="15" t="s">
        <v>130</v>
      </c>
      <c r="K61" s="15" t="s">
        <v>39</v>
      </c>
      <c r="L61" s="21" t="s">
        <v>30</v>
      </c>
      <c r="M61" s="22">
        <v>79.66</v>
      </c>
      <c r="N61" s="22">
        <v>73.5</v>
      </c>
      <c r="O61" s="22">
        <f t="shared" si="1"/>
        <v>76.58</v>
      </c>
      <c r="P61" s="23">
        <f>SUMPRODUCT(($E$4:$E$171=E61)*($O$4:$O$171&gt;O61))+1</f>
        <v>2</v>
      </c>
      <c r="Q61" s="24" t="s">
        <v>30</v>
      </c>
      <c r="R61" s="24" t="s">
        <v>30</v>
      </c>
      <c r="S61" s="22"/>
    </row>
    <row r="62" spans="1:19" s="1" customFormat="1" ht="31.5" customHeight="1">
      <c r="A62" s="14">
        <v>59</v>
      </c>
      <c r="B62" s="15" t="s">
        <v>221</v>
      </c>
      <c r="C62" s="15" t="s">
        <v>22</v>
      </c>
      <c r="D62" s="15">
        <v>27</v>
      </c>
      <c r="E62" s="16" t="s">
        <v>222</v>
      </c>
      <c r="F62" s="17" t="s">
        <v>223</v>
      </c>
      <c r="G62" s="15" t="s">
        <v>25</v>
      </c>
      <c r="H62" s="15" t="s">
        <v>224</v>
      </c>
      <c r="I62" s="20">
        <v>2019.06</v>
      </c>
      <c r="J62" s="15" t="s">
        <v>121</v>
      </c>
      <c r="K62" s="15" t="s">
        <v>35</v>
      </c>
      <c r="L62" s="21" t="s">
        <v>30</v>
      </c>
      <c r="M62" s="22">
        <v>79.18</v>
      </c>
      <c r="N62" s="22">
        <v>73.5</v>
      </c>
      <c r="O62" s="22">
        <f t="shared" si="1"/>
        <v>76.34</v>
      </c>
      <c r="P62" s="23">
        <f>SUMPRODUCT(($E$4:$E$171=E62)*($O$4:$O$171&gt;O62))+1</f>
        <v>1</v>
      </c>
      <c r="Q62" s="24" t="s">
        <v>30</v>
      </c>
      <c r="R62" s="24" t="s">
        <v>30</v>
      </c>
      <c r="S62" s="22"/>
    </row>
    <row r="63" spans="1:19" s="1" customFormat="1" ht="31.5" customHeight="1">
      <c r="A63" s="14">
        <v>60</v>
      </c>
      <c r="B63" s="15" t="s">
        <v>225</v>
      </c>
      <c r="C63" s="15" t="s">
        <v>22</v>
      </c>
      <c r="D63" s="15">
        <v>23</v>
      </c>
      <c r="E63" s="16" t="s">
        <v>222</v>
      </c>
      <c r="F63" s="17" t="s">
        <v>226</v>
      </c>
      <c r="G63" s="15" t="s">
        <v>25</v>
      </c>
      <c r="H63" s="15" t="s">
        <v>227</v>
      </c>
      <c r="I63" s="20" t="s">
        <v>51</v>
      </c>
      <c r="J63" s="15" t="s">
        <v>121</v>
      </c>
      <c r="K63" s="15" t="s">
        <v>39</v>
      </c>
      <c r="L63" s="21" t="s">
        <v>30</v>
      </c>
      <c r="M63" s="22">
        <v>78.78</v>
      </c>
      <c r="N63" s="22">
        <v>72.5</v>
      </c>
      <c r="O63" s="22">
        <f t="shared" si="1"/>
        <v>75.64</v>
      </c>
      <c r="P63" s="23">
        <f>SUMPRODUCT(($E$4:$E$171=E63)*($O$4:$O$171&gt;O63))+1</f>
        <v>2</v>
      </c>
      <c r="Q63" s="24" t="s">
        <v>30</v>
      </c>
      <c r="R63" s="24" t="s">
        <v>30</v>
      </c>
      <c r="S63" s="22"/>
    </row>
    <row r="64" spans="1:19" s="1" customFormat="1" ht="31.5" customHeight="1">
      <c r="A64" s="14">
        <v>61</v>
      </c>
      <c r="B64" s="15" t="s">
        <v>228</v>
      </c>
      <c r="C64" s="15" t="s">
        <v>22</v>
      </c>
      <c r="D64" s="15">
        <v>26</v>
      </c>
      <c r="E64" s="16" t="s">
        <v>229</v>
      </c>
      <c r="F64" s="17" t="s">
        <v>230</v>
      </c>
      <c r="G64" s="15" t="s">
        <v>25</v>
      </c>
      <c r="H64" s="15" t="s">
        <v>231</v>
      </c>
      <c r="I64" s="20">
        <v>2020.06</v>
      </c>
      <c r="J64" s="15" t="s">
        <v>232</v>
      </c>
      <c r="K64" s="15" t="s">
        <v>35</v>
      </c>
      <c r="L64" s="21" t="s">
        <v>30</v>
      </c>
      <c r="M64" s="22">
        <v>84</v>
      </c>
      <c r="N64" s="22">
        <v>75</v>
      </c>
      <c r="O64" s="22">
        <f t="shared" si="1"/>
        <v>79.5</v>
      </c>
      <c r="P64" s="23">
        <f>SUMPRODUCT(($E$4:$E$171=E64)*($O$4:$O$171&gt;O64))+1</f>
        <v>1</v>
      </c>
      <c r="Q64" s="24" t="s">
        <v>30</v>
      </c>
      <c r="R64" s="24" t="s">
        <v>30</v>
      </c>
      <c r="S64" s="22"/>
    </row>
    <row r="65" spans="1:19" s="1" customFormat="1" ht="31.5" customHeight="1">
      <c r="A65" s="14">
        <v>62</v>
      </c>
      <c r="B65" s="15" t="s">
        <v>233</v>
      </c>
      <c r="C65" s="15" t="s">
        <v>22</v>
      </c>
      <c r="D65" s="15">
        <v>23</v>
      </c>
      <c r="E65" s="16" t="s">
        <v>229</v>
      </c>
      <c r="F65" s="17" t="s">
        <v>234</v>
      </c>
      <c r="G65" s="15" t="s">
        <v>43</v>
      </c>
      <c r="H65" s="15" t="s">
        <v>235</v>
      </c>
      <c r="I65" s="20" t="s">
        <v>51</v>
      </c>
      <c r="J65" s="15" t="s">
        <v>232</v>
      </c>
      <c r="K65" s="15" t="s">
        <v>35</v>
      </c>
      <c r="L65" s="21" t="s">
        <v>30</v>
      </c>
      <c r="M65" s="22">
        <v>80.52</v>
      </c>
      <c r="N65" s="22">
        <v>78</v>
      </c>
      <c r="O65" s="22">
        <f t="shared" si="1"/>
        <v>79.25999999999999</v>
      </c>
      <c r="P65" s="23">
        <f>SUMPRODUCT(($E$4:$E$171=E65)*($O$4:$O$171&gt;O65))+1</f>
        <v>2</v>
      </c>
      <c r="Q65" s="24" t="s">
        <v>30</v>
      </c>
      <c r="R65" s="24" t="s">
        <v>30</v>
      </c>
      <c r="S65" s="22"/>
    </row>
    <row r="66" spans="1:19" s="1" customFormat="1" ht="31.5" customHeight="1">
      <c r="A66" s="14">
        <v>63</v>
      </c>
      <c r="B66" s="15" t="s">
        <v>236</v>
      </c>
      <c r="C66" s="15" t="s">
        <v>22</v>
      </c>
      <c r="D66" s="15">
        <v>30</v>
      </c>
      <c r="E66" s="16" t="s">
        <v>237</v>
      </c>
      <c r="F66" s="17" t="s">
        <v>238</v>
      </c>
      <c r="G66" s="15" t="s">
        <v>25</v>
      </c>
      <c r="H66" s="15" t="s">
        <v>217</v>
      </c>
      <c r="I66" s="20" t="s">
        <v>152</v>
      </c>
      <c r="J66" s="15" t="s">
        <v>218</v>
      </c>
      <c r="K66" s="15" t="s">
        <v>35</v>
      </c>
      <c r="L66" s="21" t="s">
        <v>30</v>
      </c>
      <c r="M66" s="22">
        <v>81.34</v>
      </c>
      <c r="N66" s="22">
        <v>74</v>
      </c>
      <c r="O66" s="22">
        <f t="shared" si="1"/>
        <v>77.67</v>
      </c>
      <c r="P66" s="23">
        <f>SUMPRODUCT(($E$4:$E$171=E66)*($O$4:$O$171&gt;O66))+1</f>
        <v>1</v>
      </c>
      <c r="Q66" s="24" t="s">
        <v>30</v>
      </c>
      <c r="R66" s="24" t="s">
        <v>30</v>
      </c>
      <c r="S66" s="22"/>
    </row>
    <row r="67" spans="1:19" s="3" customFormat="1" ht="31.5" customHeight="1">
      <c r="A67" s="14">
        <v>64</v>
      </c>
      <c r="B67" s="15" t="s">
        <v>239</v>
      </c>
      <c r="C67" s="15" t="s">
        <v>22</v>
      </c>
      <c r="D67" s="15">
        <v>23</v>
      </c>
      <c r="E67" s="16" t="s">
        <v>240</v>
      </c>
      <c r="F67" s="17" t="s">
        <v>241</v>
      </c>
      <c r="G67" s="15" t="s">
        <v>25</v>
      </c>
      <c r="H67" s="15" t="s">
        <v>242</v>
      </c>
      <c r="I67" s="20">
        <v>2021.06</v>
      </c>
      <c r="J67" s="15" t="s">
        <v>243</v>
      </c>
      <c r="K67" s="15" t="s">
        <v>35</v>
      </c>
      <c r="L67" s="21" t="s">
        <v>30</v>
      </c>
      <c r="M67" s="22">
        <v>84.16</v>
      </c>
      <c r="N67" s="22">
        <v>74</v>
      </c>
      <c r="O67" s="22">
        <f t="shared" si="1"/>
        <v>79.08</v>
      </c>
      <c r="P67" s="23">
        <f>SUMPRODUCT(($E$4:$E$171=E67)*($O$4:$O$171&gt;O67))+1</f>
        <v>1</v>
      </c>
      <c r="Q67" s="24" t="s">
        <v>30</v>
      </c>
      <c r="R67" s="24" t="s">
        <v>30</v>
      </c>
      <c r="S67" s="22"/>
    </row>
    <row r="68" spans="1:19" s="1" customFormat="1" ht="31.5" customHeight="1">
      <c r="A68" s="14">
        <v>65</v>
      </c>
      <c r="B68" s="15" t="s">
        <v>244</v>
      </c>
      <c r="C68" s="15" t="s">
        <v>22</v>
      </c>
      <c r="D68" s="15">
        <v>24</v>
      </c>
      <c r="E68" s="16" t="s">
        <v>240</v>
      </c>
      <c r="F68" s="17" t="s">
        <v>245</v>
      </c>
      <c r="G68" s="15" t="s">
        <v>25</v>
      </c>
      <c r="H68" s="15" t="s">
        <v>242</v>
      </c>
      <c r="I68" s="20">
        <v>2022.07</v>
      </c>
      <c r="J68" s="15" t="s">
        <v>243</v>
      </c>
      <c r="K68" s="15" t="s">
        <v>35</v>
      </c>
      <c r="L68" s="21" t="s">
        <v>30</v>
      </c>
      <c r="M68" s="22">
        <v>81.98</v>
      </c>
      <c r="N68" s="22">
        <v>71</v>
      </c>
      <c r="O68" s="22">
        <f aca="true" t="shared" si="2" ref="O68:O78">ROUND(M68/2,2)+ROUND(N68/2,2)</f>
        <v>76.49000000000001</v>
      </c>
      <c r="P68" s="23">
        <f>SUMPRODUCT(($E$4:$E$171=E68)*($O$4:$O$171&gt;O68))+1</f>
        <v>2</v>
      </c>
      <c r="Q68" s="24" t="s">
        <v>30</v>
      </c>
      <c r="R68" s="24" t="s">
        <v>30</v>
      </c>
      <c r="S68" s="22"/>
    </row>
    <row r="69" spans="1:19" s="1" customFormat="1" ht="31.5" customHeight="1">
      <c r="A69" s="14">
        <v>66</v>
      </c>
      <c r="B69" s="15" t="s">
        <v>246</v>
      </c>
      <c r="C69" s="15" t="s">
        <v>22</v>
      </c>
      <c r="D69" s="15">
        <v>22</v>
      </c>
      <c r="E69" s="16" t="s">
        <v>247</v>
      </c>
      <c r="F69" s="17" t="s">
        <v>248</v>
      </c>
      <c r="G69" s="15" t="s">
        <v>25</v>
      </c>
      <c r="H69" s="15" t="s">
        <v>242</v>
      </c>
      <c r="I69" s="20" t="s">
        <v>160</v>
      </c>
      <c r="J69" s="15" t="s">
        <v>249</v>
      </c>
      <c r="K69" s="15" t="s">
        <v>35</v>
      </c>
      <c r="L69" s="21" t="s">
        <v>30</v>
      </c>
      <c r="M69" s="22">
        <v>82.34</v>
      </c>
      <c r="N69" s="22">
        <v>80.5</v>
      </c>
      <c r="O69" s="22">
        <f t="shared" si="2"/>
        <v>81.42</v>
      </c>
      <c r="P69" s="23">
        <f>SUMPRODUCT(($E$4:$E$171=E69)*($O$4:$O$171&gt;O69))+1</f>
        <v>1</v>
      </c>
      <c r="Q69" s="24" t="s">
        <v>30</v>
      </c>
      <c r="R69" s="24" t="s">
        <v>30</v>
      </c>
      <c r="S69" s="22"/>
    </row>
    <row r="70" spans="1:19" s="1" customFormat="1" ht="31.5" customHeight="1">
      <c r="A70" s="14">
        <v>67</v>
      </c>
      <c r="B70" s="15" t="s">
        <v>250</v>
      </c>
      <c r="C70" s="15" t="s">
        <v>22</v>
      </c>
      <c r="D70" s="15">
        <v>27</v>
      </c>
      <c r="E70" s="16" t="s">
        <v>247</v>
      </c>
      <c r="F70" s="17" t="s">
        <v>251</v>
      </c>
      <c r="G70" s="15" t="s">
        <v>252</v>
      </c>
      <c r="H70" s="15" t="s">
        <v>253</v>
      </c>
      <c r="I70" s="20" t="s">
        <v>33</v>
      </c>
      <c r="J70" s="15" t="s">
        <v>249</v>
      </c>
      <c r="K70" s="15" t="s">
        <v>35</v>
      </c>
      <c r="L70" s="21" t="s">
        <v>30</v>
      </c>
      <c r="M70" s="22">
        <v>80.32</v>
      </c>
      <c r="N70" s="22">
        <v>79</v>
      </c>
      <c r="O70" s="22">
        <f t="shared" si="2"/>
        <v>79.66</v>
      </c>
      <c r="P70" s="23">
        <f>SUMPRODUCT(($E$4:$E$171=E70)*($O$4:$O$171&gt;O70))+1</f>
        <v>2</v>
      </c>
      <c r="Q70" s="24" t="s">
        <v>30</v>
      </c>
      <c r="R70" s="24" t="s">
        <v>30</v>
      </c>
      <c r="S70" s="22"/>
    </row>
    <row r="71" spans="1:19" s="1" customFormat="1" ht="31.5" customHeight="1">
      <c r="A71" s="14">
        <v>68</v>
      </c>
      <c r="B71" s="15" t="s">
        <v>254</v>
      </c>
      <c r="C71" s="15" t="s">
        <v>22</v>
      </c>
      <c r="D71" s="15">
        <v>28</v>
      </c>
      <c r="E71" s="16" t="s">
        <v>247</v>
      </c>
      <c r="F71" s="17" t="s">
        <v>255</v>
      </c>
      <c r="G71" s="15" t="s">
        <v>252</v>
      </c>
      <c r="H71" s="15" t="s">
        <v>256</v>
      </c>
      <c r="I71" s="20" t="s">
        <v>33</v>
      </c>
      <c r="J71" s="15" t="s">
        <v>249</v>
      </c>
      <c r="K71" s="15" t="s">
        <v>35</v>
      </c>
      <c r="L71" s="21" t="s">
        <v>30</v>
      </c>
      <c r="M71" s="22">
        <v>84.32</v>
      </c>
      <c r="N71" s="22">
        <v>75</v>
      </c>
      <c r="O71" s="22">
        <f t="shared" si="2"/>
        <v>79.66</v>
      </c>
      <c r="P71" s="23">
        <f>SUMPRODUCT(($E$4:$E$171=E71)*($O$4:$O$171&gt;O71))+1</f>
        <v>2</v>
      </c>
      <c r="Q71" s="24" t="s">
        <v>30</v>
      </c>
      <c r="R71" s="24" t="s">
        <v>30</v>
      </c>
      <c r="S71" s="22"/>
    </row>
    <row r="72" spans="1:19" ht="31.5" customHeight="1">
      <c r="A72" s="14">
        <v>69</v>
      </c>
      <c r="B72" s="15" t="s">
        <v>257</v>
      </c>
      <c r="C72" s="15" t="s">
        <v>22</v>
      </c>
      <c r="D72" s="15">
        <v>25</v>
      </c>
      <c r="E72" s="16" t="s">
        <v>258</v>
      </c>
      <c r="F72" s="17" t="s">
        <v>259</v>
      </c>
      <c r="G72" s="15" t="s">
        <v>43</v>
      </c>
      <c r="H72" s="15" t="s">
        <v>90</v>
      </c>
      <c r="I72" s="20" t="s">
        <v>98</v>
      </c>
      <c r="J72" s="15" t="s">
        <v>260</v>
      </c>
      <c r="K72" s="15" t="s">
        <v>35</v>
      </c>
      <c r="L72" s="21" t="s">
        <v>30</v>
      </c>
      <c r="M72" s="22">
        <v>83.86</v>
      </c>
      <c r="N72" s="22">
        <v>75</v>
      </c>
      <c r="O72" s="22">
        <f t="shared" si="2"/>
        <v>79.43</v>
      </c>
      <c r="P72" s="23">
        <f>SUMPRODUCT(($E$4:$E$171=E72)*($O$4:$O$171&gt;O72))+1</f>
        <v>1</v>
      </c>
      <c r="Q72" s="24" t="s">
        <v>30</v>
      </c>
      <c r="R72" s="24" t="s">
        <v>30</v>
      </c>
      <c r="S72" s="22"/>
    </row>
    <row r="73" spans="1:19" s="1" customFormat="1" ht="31.5" customHeight="1">
      <c r="A73" s="14">
        <v>70</v>
      </c>
      <c r="B73" s="26" t="s">
        <v>261</v>
      </c>
      <c r="C73" s="26" t="s">
        <v>22</v>
      </c>
      <c r="D73" s="26">
        <v>24</v>
      </c>
      <c r="E73" s="27" t="s">
        <v>262</v>
      </c>
      <c r="F73" s="28" t="s">
        <v>263</v>
      </c>
      <c r="G73" s="15" t="s">
        <v>25</v>
      </c>
      <c r="H73" s="15" t="s">
        <v>242</v>
      </c>
      <c r="I73" s="20" t="s">
        <v>95</v>
      </c>
      <c r="J73" s="15" t="s">
        <v>249</v>
      </c>
      <c r="K73" s="15" t="s">
        <v>35</v>
      </c>
      <c r="L73" s="21" t="s">
        <v>30</v>
      </c>
      <c r="M73" s="22">
        <v>83.54</v>
      </c>
      <c r="N73" s="22">
        <v>76</v>
      </c>
      <c r="O73" s="22">
        <f t="shared" si="2"/>
        <v>79.77000000000001</v>
      </c>
      <c r="P73" s="23">
        <f>SUMPRODUCT(($E$4:$E$171=E73)*($O$4:$O$171&gt;O73))+1</f>
        <v>1</v>
      </c>
      <c r="Q73" s="24" t="s">
        <v>30</v>
      </c>
      <c r="R73" s="24" t="s">
        <v>30</v>
      </c>
      <c r="S73" s="22"/>
    </row>
    <row r="74" spans="1:19" s="1" customFormat="1" ht="31.5" customHeight="1">
      <c r="A74" s="14">
        <v>71</v>
      </c>
      <c r="B74" s="26" t="s">
        <v>264</v>
      </c>
      <c r="C74" s="26" t="s">
        <v>22</v>
      </c>
      <c r="D74" s="26">
        <v>26</v>
      </c>
      <c r="E74" s="27" t="s">
        <v>262</v>
      </c>
      <c r="F74" s="28" t="s">
        <v>265</v>
      </c>
      <c r="G74" s="15" t="s">
        <v>25</v>
      </c>
      <c r="H74" s="15" t="s">
        <v>242</v>
      </c>
      <c r="I74" s="20" t="s">
        <v>57</v>
      </c>
      <c r="J74" s="15" t="s">
        <v>249</v>
      </c>
      <c r="K74" s="15" t="s">
        <v>35</v>
      </c>
      <c r="L74" s="21" t="s">
        <v>30</v>
      </c>
      <c r="M74" s="22">
        <v>83.22</v>
      </c>
      <c r="N74" s="22">
        <v>71.5</v>
      </c>
      <c r="O74" s="22">
        <f t="shared" si="2"/>
        <v>77.36</v>
      </c>
      <c r="P74" s="23">
        <f>SUMPRODUCT(($E$4:$E$171=E74)*($O$4:$O$171&gt;O74))+1</f>
        <v>2</v>
      </c>
      <c r="Q74" s="24" t="s">
        <v>30</v>
      </c>
      <c r="R74" s="24" t="s">
        <v>30</v>
      </c>
      <c r="S74" s="22"/>
    </row>
    <row r="75" spans="1:19" s="1" customFormat="1" ht="31.5" customHeight="1">
      <c r="A75" s="14">
        <v>72</v>
      </c>
      <c r="B75" s="26" t="s">
        <v>266</v>
      </c>
      <c r="C75" s="26" t="s">
        <v>22</v>
      </c>
      <c r="D75" s="26">
        <v>23</v>
      </c>
      <c r="E75" s="27" t="s">
        <v>262</v>
      </c>
      <c r="F75" s="28" t="s">
        <v>267</v>
      </c>
      <c r="G75" s="15" t="s">
        <v>25</v>
      </c>
      <c r="H75" s="15" t="s">
        <v>268</v>
      </c>
      <c r="I75" s="20" t="s">
        <v>33</v>
      </c>
      <c r="J75" s="15" t="s">
        <v>249</v>
      </c>
      <c r="K75" s="15" t="s">
        <v>35</v>
      </c>
      <c r="L75" s="21" t="s">
        <v>30</v>
      </c>
      <c r="M75" s="22">
        <v>82.38</v>
      </c>
      <c r="N75" s="22">
        <v>71.5</v>
      </c>
      <c r="O75" s="22">
        <f t="shared" si="2"/>
        <v>76.94</v>
      </c>
      <c r="P75" s="23">
        <f>SUMPRODUCT(($E$4:$E$171=E75)*($O$4:$O$171&gt;O75))+1</f>
        <v>3</v>
      </c>
      <c r="Q75" s="24" t="s">
        <v>30</v>
      </c>
      <c r="R75" s="24" t="s">
        <v>30</v>
      </c>
      <c r="S75" s="22"/>
    </row>
    <row r="76" spans="1:19" s="1" customFormat="1" ht="31.5" customHeight="1">
      <c r="A76" s="14">
        <v>73</v>
      </c>
      <c r="B76" s="15" t="s">
        <v>269</v>
      </c>
      <c r="C76" s="15" t="s">
        <v>48</v>
      </c>
      <c r="D76" s="15">
        <v>23</v>
      </c>
      <c r="E76" s="16" t="s">
        <v>270</v>
      </c>
      <c r="F76" s="17" t="s">
        <v>271</v>
      </c>
      <c r="G76" s="15" t="s">
        <v>25</v>
      </c>
      <c r="H76" s="15" t="s">
        <v>272</v>
      </c>
      <c r="I76" s="20">
        <v>2022.06</v>
      </c>
      <c r="J76" s="15" t="s">
        <v>273</v>
      </c>
      <c r="K76" s="15" t="s">
        <v>39</v>
      </c>
      <c r="L76" s="21" t="s">
        <v>30</v>
      </c>
      <c r="M76" s="22">
        <v>80.98</v>
      </c>
      <c r="N76" s="22">
        <v>69.5</v>
      </c>
      <c r="O76" s="22">
        <f t="shared" si="2"/>
        <v>75.24000000000001</v>
      </c>
      <c r="P76" s="23">
        <f>SUMPRODUCT(($E$4:$E$171=E76)*($O$4:$O$171&gt;O76))+1</f>
        <v>1</v>
      </c>
      <c r="Q76" s="24" t="s">
        <v>30</v>
      </c>
      <c r="R76" s="24" t="s">
        <v>30</v>
      </c>
      <c r="S76" s="22"/>
    </row>
    <row r="77" spans="1:19" s="1" customFormat="1" ht="31.5" customHeight="1">
      <c r="A77" s="14">
        <v>74</v>
      </c>
      <c r="B77" s="15" t="s">
        <v>274</v>
      </c>
      <c r="C77" s="15" t="s">
        <v>22</v>
      </c>
      <c r="D77" s="15">
        <v>34</v>
      </c>
      <c r="E77" s="16" t="s">
        <v>275</v>
      </c>
      <c r="F77" s="17" t="s">
        <v>276</v>
      </c>
      <c r="G77" s="15" t="s">
        <v>25</v>
      </c>
      <c r="H77" s="15" t="s">
        <v>277</v>
      </c>
      <c r="I77" s="20" t="s">
        <v>278</v>
      </c>
      <c r="J77" s="15" t="s">
        <v>279</v>
      </c>
      <c r="K77" s="15" t="s">
        <v>35</v>
      </c>
      <c r="L77" s="21" t="s">
        <v>30</v>
      </c>
      <c r="M77" s="22">
        <v>83.26</v>
      </c>
      <c r="N77" s="22">
        <v>83.5</v>
      </c>
      <c r="O77" s="22">
        <f t="shared" si="2"/>
        <v>83.38</v>
      </c>
      <c r="P77" s="23">
        <f>SUMPRODUCT(($E$4:$E$171=E77)*($O$4:$O$171&gt;O77))+1</f>
        <v>1</v>
      </c>
      <c r="Q77" s="24" t="s">
        <v>30</v>
      </c>
      <c r="R77" s="24" t="s">
        <v>30</v>
      </c>
      <c r="S77" s="22"/>
    </row>
    <row r="78" spans="1:19" s="1" customFormat="1" ht="31.5" customHeight="1">
      <c r="A78" s="14">
        <v>75</v>
      </c>
      <c r="B78" s="15" t="s">
        <v>280</v>
      </c>
      <c r="C78" s="15" t="s">
        <v>22</v>
      </c>
      <c r="D78" s="15">
        <v>24</v>
      </c>
      <c r="E78" s="16" t="s">
        <v>281</v>
      </c>
      <c r="F78" s="17" t="s">
        <v>282</v>
      </c>
      <c r="G78" s="15" t="s">
        <v>43</v>
      </c>
      <c r="H78" s="15" t="s">
        <v>283</v>
      </c>
      <c r="I78" s="20" t="s">
        <v>98</v>
      </c>
      <c r="J78" s="15" t="s">
        <v>284</v>
      </c>
      <c r="K78" s="15" t="s">
        <v>35</v>
      </c>
      <c r="L78" s="21" t="s">
        <v>30</v>
      </c>
      <c r="M78" s="22">
        <v>83.02</v>
      </c>
      <c r="N78" s="22">
        <v>71.5</v>
      </c>
      <c r="O78" s="22">
        <f t="shared" si="2"/>
        <v>77.25999999999999</v>
      </c>
      <c r="P78" s="23">
        <f>SUMPRODUCT(($E$4:$E$171=E78)*($O$4:$O$171&gt;O78))+1</f>
        <v>1</v>
      </c>
      <c r="Q78" s="24" t="s">
        <v>30</v>
      </c>
      <c r="R78" s="24" t="s">
        <v>30</v>
      </c>
      <c r="S78" s="22"/>
    </row>
    <row r="79" spans="1:19" s="1" customFormat="1" ht="31.5" customHeight="1">
      <c r="A79" s="14">
        <v>76</v>
      </c>
      <c r="B79" s="15" t="s">
        <v>285</v>
      </c>
      <c r="C79" s="15" t="s">
        <v>22</v>
      </c>
      <c r="D79" s="15">
        <v>23</v>
      </c>
      <c r="E79" s="16" t="s">
        <v>286</v>
      </c>
      <c r="F79" s="17" t="s">
        <v>287</v>
      </c>
      <c r="G79" s="15" t="s">
        <v>43</v>
      </c>
      <c r="H79" s="15" t="s">
        <v>188</v>
      </c>
      <c r="I79" s="20" t="s">
        <v>288</v>
      </c>
      <c r="J79" s="15" t="s">
        <v>189</v>
      </c>
      <c r="K79" s="15" t="s">
        <v>35</v>
      </c>
      <c r="L79" s="21" t="s">
        <v>30</v>
      </c>
      <c r="M79" s="22">
        <v>80.56</v>
      </c>
      <c r="N79" s="22">
        <v>81</v>
      </c>
      <c r="O79" s="22">
        <f aca="true" t="shared" si="3" ref="O79:O86">ROUND(M79/2,2)+ROUND(N79/2,2)</f>
        <v>80.78</v>
      </c>
      <c r="P79" s="23">
        <f aca="true" t="shared" si="4" ref="P79:P86">SUMPRODUCT(($E$4:$E$171=E79)*($O$4:$O$171&gt;O79))+1</f>
        <v>1</v>
      </c>
      <c r="Q79" s="24" t="s">
        <v>30</v>
      </c>
      <c r="R79" s="24" t="s">
        <v>30</v>
      </c>
      <c r="S79" s="22"/>
    </row>
    <row r="80" spans="1:19" s="1" customFormat="1" ht="31.5" customHeight="1">
      <c r="A80" s="14">
        <v>77</v>
      </c>
      <c r="B80" s="15" t="s">
        <v>289</v>
      </c>
      <c r="C80" s="15" t="s">
        <v>22</v>
      </c>
      <c r="D80" s="15">
        <v>31</v>
      </c>
      <c r="E80" s="16" t="s">
        <v>286</v>
      </c>
      <c r="F80" s="17" t="s">
        <v>290</v>
      </c>
      <c r="G80" s="15" t="s">
        <v>43</v>
      </c>
      <c r="H80" s="15" t="s">
        <v>188</v>
      </c>
      <c r="I80" s="20">
        <v>2015.07</v>
      </c>
      <c r="J80" s="15" t="s">
        <v>189</v>
      </c>
      <c r="K80" s="15" t="s">
        <v>35</v>
      </c>
      <c r="L80" s="21" t="s">
        <v>30</v>
      </c>
      <c r="M80" s="22">
        <v>80.32</v>
      </c>
      <c r="N80" s="22">
        <v>75.5</v>
      </c>
      <c r="O80" s="22">
        <f t="shared" si="3"/>
        <v>77.91</v>
      </c>
      <c r="P80" s="23">
        <f t="shared" si="4"/>
        <v>2</v>
      </c>
      <c r="Q80" s="24" t="s">
        <v>30</v>
      </c>
      <c r="R80" s="24" t="s">
        <v>30</v>
      </c>
      <c r="S80" s="22"/>
    </row>
    <row r="81" spans="1:19" s="1" customFormat="1" ht="31.5" customHeight="1">
      <c r="A81" s="14">
        <v>78</v>
      </c>
      <c r="B81" s="15" t="s">
        <v>291</v>
      </c>
      <c r="C81" s="15" t="s">
        <v>22</v>
      </c>
      <c r="D81" s="15">
        <v>27</v>
      </c>
      <c r="E81" s="16" t="s">
        <v>286</v>
      </c>
      <c r="F81" s="17" t="s">
        <v>292</v>
      </c>
      <c r="G81" s="15" t="s">
        <v>43</v>
      </c>
      <c r="H81" s="15" t="s">
        <v>188</v>
      </c>
      <c r="I81" s="20" t="s">
        <v>293</v>
      </c>
      <c r="J81" s="15" t="s">
        <v>189</v>
      </c>
      <c r="K81" s="15" t="s">
        <v>35</v>
      </c>
      <c r="L81" s="21" t="s">
        <v>30</v>
      </c>
      <c r="M81" s="22">
        <v>81.78</v>
      </c>
      <c r="N81" s="22">
        <v>73.5</v>
      </c>
      <c r="O81" s="22">
        <f t="shared" si="3"/>
        <v>77.64</v>
      </c>
      <c r="P81" s="23">
        <f t="shared" si="4"/>
        <v>3</v>
      </c>
      <c r="Q81" s="24" t="s">
        <v>30</v>
      </c>
      <c r="R81" s="24" t="s">
        <v>30</v>
      </c>
      <c r="S81" s="22"/>
    </row>
    <row r="82" spans="1:19" s="1" customFormat="1" ht="31.5" customHeight="1">
      <c r="A82" s="14">
        <v>79</v>
      </c>
      <c r="B82" s="15" t="s">
        <v>294</v>
      </c>
      <c r="C82" s="15" t="s">
        <v>22</v>
      </c>
      <c r="D82" s="15">
        <v>24</v>
      </c>
      <c r="E82" s="16" t="s">
        <v>286</v>
      </c>
      <c r="F82" s="17" t="s">
        <v>295</v>
      </c>
      <c r="G82" s="15" t="s">
        <v>43</v>
      </c>
      <c r="H82" s="15" t="s">
        <v>188</v>
      </c>
      <c r="I82" s="20" t="s">
        <v>98</v>
      </c>
      <c r="J82" s="15" t="s">
        <v>189</v>
      </c>
      <c r="K82" s="15" t="s">
        <v>35</v>
      </c>
      <c r="L82" s="21" t="s">
        <v>30</v>
      </c>
      <c r="M82" s="22">
        <v>84.76</v>
      </c>
      <c r="N82" s="22">
        <v>70.5</v>
      </c>
      <c r="O82" s="22">
        <f t="shared" si="3"/>
        <v>77.63</v>
      </c>
      <c r="P82" s="23">
        <f t="shared" si="4"/>
        <v>4</v>
      </c>
      <c r="Q82" s="24" t="s">
        <v>30</v>
      </c>
      <c r="R82" s="24" t="s">
        <v>30</v>
      </c>
      <c r="S82" s="22"/>
    </row>
    <row r="83" spans="1:19" s="1" customFormat="1" ht="31.5" customHeight="1">
      <c r="A83" s="14">
        <v>80</v>
      </c>
      <c r="B83" s="15" t="s">
        <v>296</v>
      </c>
      <c r="C83" s="15" t="s">
        <v>22</v>
      </c>
      <c r="D83" s="15">
        <v>29</v>
      </c>
      <c r="E83" s="16" t="s">
        <v>286</v>
      </c>
      <c r="F83" s="17" t="s">
        <v>297</v>
      </c>
      <c r="G83" s="15" t="s">
        <v>43</v>
      </c>
      <c r="H83" s="15" t="s">
        <v>188</v>
      </c>
      <c r="I83" s="20" t="s">
        <v>192</v>
      </c>
      <c r="J83" s="15" t="s">
        <v>189</v>
      </c>
      <c r="K83" s="15" t="s">
        <v>35</v>
      </c>
      <c r="L83" s="21" t="s">
        <v>30</v>
      </c>
      <c r="M83" s="22">
        <v>79.32</v>
      </c>
      <c r="N83" s="22">
        <v>75.5</v>
      </c>
      <c r="O83" s="22">
        <f t="shared" si="3"/>
        <v>77.41</v>
      </c>
      <c r="P83" s="23">
        <f t="shared" si="4"/>
        <v>5</v>
      </c>
      <c r="Q83" s="24" t="s">
        <v>30</v>
      </c>
      <c r="R83" s="24" t="s">
        <v>30</v>
      </c>
      <c r="S83" s="22"/>
    </row>
    <row r="84" spans="1:19" s="1" customFormat="1" ht="31.5" customHeight="1">
      <c r="A84" s="14">
        <v>81</v>
      </c>
      <c r="B84" s="15" t="s">
        <v>298</v>
      </c>
      <c r="C84" s="15" t="s">
        <v>22</v>
      </c>
      <c r="D84" s="15">
        <v>25</v>
      </c>
      <c r="E84" s="16" t="s">
        <v>286</v>
      </c>
      <c r="F84" s="17" t="s">
        <v>299</v>
      </c>
      <c r="G84" s="15" t="s">
        <v>43</v>
      </c>
      <c r="H84" s="15" t="s">
        <v>188</v>
      </c>
      <c r="I84" s="20">
        <v>2019.06</v>
      </c>
      <c r="J84" s="15" t="s">
        <v>189</v>
      </c>
      <c r="K84" s="15" t="s">
        <v>35</v>
      </c>
      <c r="L84" s="21" t="s">
        <v>30</v>
      </c>
      <c r="M84" s="22">
        <v>81.66</v>
      </c>
      <c r="N84" s="22">
        <v>72.5</v>
      </c>
      <c r="O84" s="22">
        <f t="shared" si="3"/>
        <v>77.08</v>
      </c>
      <c r="P84" s="23">
        <f t="shared" si="4"/>
        <v>6</v>
      </c>
      <c r="Q84" s="24" t="s">
        <v>30</v>
      </c>
      <c r="R84" s="24" t="s">
        <v>30</v>
      </c>
      <c r="S84" s="22"/>
    </row>
    <row r="85" spans="1:19" s="1" customFormat="1" ht="31.5" customHeight="1">
      <c r="A85" s="14">
        <v>82</v>
      </c>
      <c r="B85" s="15" t="s">
        <v>300</v>
      </c>
      <c r="C85" s="15" t="s">
        <v>22</v>
      </c>
      <c r="D85" s="15">
        <v>27</v>
      </c>
      <c r="E85" s="16" t="s">
        <v>286</v>
      </c>
      <c r="F85" s="17" t="s">
        <v>301</v>
      </c>
      <c r="G85" s="15" t="s">
        <v>43</v>
      </c>
      <c r="H85" s="15" t="s">
        <v>188</v>
      </c>
      <c r="I85" s="20">
        <v>2018.06</v>
      </c>
      <c r="J85" s="15" t="s">
        <v>189</v>
      </c>
      <c r="K85" s="15" t="s">
        <v>35</v>
      </c>
      <c r="L85" s="21" t="s">
        <v>30</v>
      </c>
      <c r="M85" s="22">
        <v>79.12</v>
      </c>
      <c r="N85" s="22">
        <v>74.5</v>
      </c>
      <c r="O85" s="22">
        <f t="shared" si="3"/>
        <v>76.81</v>
      </c>
      <c r="P85" s="23">
        <f t="shared" si="4"/>
        <v>7</v>
      </c>
      <c r="Q85" s="24" t="s">
        <v>30</v>
      </c>
      <c r="R85" s="24" t="s">
        <v>30</v>
      </c>
      <c r="S85" s="22"/>
    </row>
    <row r="86" spans="1:19" s="1" customFormat="1" ht="31.5" customHeight="1">
      <c r="A86" s="14">
        <v>83</v>
      </c>
      <c r="B86" s="15" t="s">
        <v>302</v>
      </c>
      <c r="C86" s="15" t="s">
        <v>22</v>
      </c>
      <c r="D86" s="15">
        <v>25</v>
      </c>
      <c r="E86" s="16" t="s">
        <v>286</v>
      </c>
      <c r="F86" s="17" t="s">
        <v>303</v>
      </c>
      <c r="G86" s="15" t="s">
        <v>25</v>
      </c>
      <c r="H86" s="15" t="s">
        <v>188</v>
      </c>
      <c r="I86" s="20">
        <v>2022.06</v>
      </c>
      <c r="J86" s="15" t="s">
        <v>189</v>
      </c>
      <c r="K86" s="15" t="s">
        <v>35</v>
      </c>
      <c r="L86" s="21" t="s">
        <v>30</v>
      </c>
      <c r="M86" s="22">
        <v>81.68</v>
      </c>
      <c r="N86" s="22">
        <v>71.5</v>
      </c>
      <c r="O86" s="22">
        <f t="shared" si="3"/>
        <v>76.59</v>
      </c>
      <c r="P86" s="23">
        <f t="shared" si="4"/>
        <v>8</v>
      </c>
      <c r="Q86" s="24" t="s">
        <v>30</v>
      </c>
      <c r="R86" s="24" t="s">
        <v>30</v>
      </c>
      <c r="S86" s="22"/>
    </row>
  </sheetData>
  <sheetProtection/>
  <autoFilter ref="A3:S86"/>
  <mergeCells count="2">
    <mergeCell ref="A1:B1"/>
    <mergeCell ref="A2:S2"/>
  </mergeCells>
  <printOptions/>
  <pageMargins left="0.751388888888889" right="0.751388888888889" top="1" bottom="1" header="0.5" footer="0.5"/>
  <pageSetup fitToHeight="0" fitToWidth="1" horizontalDpi="600" verticalDpi="600" orientation="landscape" paperSize="9" scale="88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牟之箭</cp:lastModifiedBy>
  <dcterms:created xsi:type="dcterms:W3CDTF">2023-04-27T15:33:00Z</dcterms:created>
  <dcterms:modified xsi:type="dcterms:W3CDTF">2023-08-08T07:48:09Z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0D0A43D8E7274B65A4212332967F62CB_13</vt:lpwstr>
  </property>
  <property fmtid="{D5CDD505-2E9C-101B-9397-08002B2CF9AE}" pid="4" name="KSOProductBuildV">
    <vt:lpwstr>2052-11.8.6.9023</vt:lpwstr>
  </property>
  <property fmtid="{D5CDD505-2E9C-101B-9397-08002B2CF9AE}" pid="5" name="KSOReadingLayo">
    <vt:bool>true</vt:bool>
  </property>
</Properties>
</file>